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3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ennan.hurley\Documents\Forms\Tools of the Trade\"/>
    </mc:Choice>
  </mc:AlternateContent>
  <bookViews>
    <workbookView xWindow="0" yWindow="330" windowWidth="19440" windowHeight="7635" tabRatio="843" firstSheet="1" activeTab="2"/>
  </bookViews>
  <sheets>
    <sheet name="Cost Card Template" sheetId="1" state="hidden" r:id="rId1"/>
    <sheet name="EXAMPLE" sheetId="27" r:id="rId2"/>
    <sheet name="Recipe Template " sheetId="23" r:id="rId3"/>
    <sheet name="Cheese Pizza" sheetId="4" state="hidden" r:id="rId4"/>
    <sheet name="Cost Card Template with Yield" sheetId="3" state="hidden" r:id="rId5"/>
    <sheet name="Pizza Buffet" sheetId="5" state="hidden" r:id="rId6"/>
    <sheet name="Classic Grilled Sand" sheetId="6" state="hidden" r:id="rId7"/>
    <sheet name=" Wings" sheetId="8" state="hidden" r:id="rId8"/>
    <sheet name="Wraps" sheetId="7" state="hidden" r:id="rId9"/>
    <sheet name="Entree Salads" sheetId="15" state="hidden" r:id="rId10"/>
    <sheet name="Apps &amp; Snacks" sheetId="16" state="hidden" r:id="rId11"/>
    <sheet name="Sides" sheetId="17" state="hidden" r:id="rId12"/>
    <sheet name="Beverages" sheetId="18" state="hidden" r:id="rId13"/>
    <sheet name="Sheet1" sheetId="20" state="hidden" r:id="rId14"/>
  </sheets>
  <definedNames>
    <definedName name="_xlnm.Print_Area" localSheetId="3">'Cheese Pizza'!$A$1:$K$330</definedName>
    <definedName name="_xlnm.Print_Area" localSheetId="1">EXAMPLE!$A$1:$L$58</definedName>
    <definedName name="_xlnm.Print_Area" localSheetId="2">'Recipe Template '!$A$1:$L$58</definedName>
  </definedNames>
  <calcPr calcId="162913" calcMode="autoNoTable"/>
</workbook>
</file>

<file path=xl/calcChain.xml><?xml version="1.0" encoding="utf-8"?>
<calcChain xmlns="http://schemas.openxmlformats.org/spreadsheetml/2006/main">
  <c r="L21" i="23" l="1"/>
  <c r="L57" i="27" l="1"/>
  <c r="I40" i="27" s="1"/>
  <c r="L40" i="27" s="1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L17" i="27" l="1"/>
  <c r="L21" i="27" s="1"/>
  <c r="L19" i="27" l="1"/>
  <c r="L57" i="23"/>
  <c r="I40" i="23" s="1"/>
  <c r="L40" i="23" s="1"/>
  <c r="L39" i="23"/>
  <c r="L38" i="23"/>
  <c r="L37" i="23"/>
  <c r="L36" i="23"/>
  <c r="L35" i="23"/>
  <c r="L34" i="23"/>
  <c r="L33" i="23"/>
  <c r="L32" i="23"/>
  <c r="L31" i="23"/>
  <c r="L30" i="23"/>
  <c r="L29" i="23"/>
  <c r="L28" i="23"/>
  <c r="L27" i="23"/>
  <c r="L26" i="23"/>
  <c r="L25" i="23"/>
  <c r="L24" i="23"/>
  <c r="L17" i="23" s="1"/>
  <c r="L57" i="20"/>
  <c r="I40" i="20" s="1"/>
  <c r="L40" i="20" s="1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17" i="20" l="1"/>
  <c r="L19" i="23"/>
  <c r="L21" i="20"/>
  <c r="L19" i="20"/>
  <c r="K51" i="18" l="1"/>
  <c r="H34" i="18" s="1"/>
  <c r="K34" i="18" s="1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51" i="17"/>
  <c r="H34" i="17" s="1"/>
  <c r="K34" i="17" s="1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51" i="16"/>
  <c r="H34" i="16" s="1"/>
  <c r="K34" i="16" s="1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51" i="15"/>
  <c r="H34" i="15" s="1"/>
  <c r="K34" i="15" s="1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1" i="15" s="1"/>
  <c r="K318" i="8"/>
  <c r="H301" i="8" s="1"/>
  <c r="K301" i="8" s="1"/>
  <c r="K300" i="8"/>
  <c r="K299" i="8"/>
  <c r="K298" i="8"/>
  <c r="K297" i="8"/>
  <c r="K296" i="8"/>
  <c r="K295" i="8"/>
  <c r="K294" i="8"/>
  <c r="K293" i="8"/>
  <c r="K292" i="8"/>
  <c r="K291" i="8"/>
  <c r="K290" i="8"/>
  <c r="K289" i="8"/>
  <c r="K288" i="8"/>
  <c r="K287" i="8"/>
  <c r="K286" i="8"/>
  <c r="K285" i="8"/>
  <c r="K264" i="8"/>
  <c r="H247" i="8" s="1"/>
  <c r="K247" i="8" s="1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11" i="8"/>
  <c r="H194" i="8"/>
  <c r="K194" i="8" s="1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1" i="8" s="1"/>
  <c r="K157" i="8"/>
  <c r="H140" i="8" s="1"/>
  <c r="K140" i="8" s="1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04" i="8"/>
  <c r="H87" i="8" s="1"/>
  <c r="K87" i="8" s="1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267" i="6"/>
  <c r="H250" i="6" s="1"/>
  <c r="K250" i="6" s="1"/>
  <c r="K249" i="6"/>
  <c r="K248" i="6"/>
  <c r="K247" i="6"/>
  <c r="K246" i="6"/>
  <c r="K245" i="6"/>
  <c r="K244" i="6"/>
  <c r="K243" i="6"/>
  <c r="K242" i="6"/>
  <c r="K241" i="6"/>
  <c r="K240" i="6"/>
  <c r="K239" i="6"/>
  <c r="K238" i="6"/>
  <c r="K237" i="6"/>
  <c r="K236" i="6"/>
  <c r="K235" i="6"/>
  <c r="K234" i="6"/>
  <c r="K213" i="6"/>
  <c r="H196" i="6" s="1"/>
  <c r="K196" i="6" s="1"/>
  <c r="K195" i="6"/>
  <c r="K194" i="6"/>
  <c r="K193" i="6"/>
  <c r="K192" i="6"/>
  <c r="K191" i="6"/>
  <c r="K190" i="6"/>
  <c r="K189" i="6"/>
  <c r="K188" i="6"/>
  <c r="K187" i="6"/>
  <c r="K186" i="6"/>
  <c r="K185" i="6"/>
  <c r="K184" i="6"/>
  <c r="K183" i="6"/>
  <c r="K182" i="6"/>
  <c r="K181" i="6"/>
  <c r="K180" i="6"/>
  <c r="K159" i="6"/>
  <c r="H142" i="6" s="1"/>
  <c r="K142" i="6" s="1"/>
  <c r="K141" i="6"/>
  <c r="K140" i="6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05" i="6"/>
  <c r="H88" i="6" s="1"/>
  <c r="K88" i="6" s="1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105" i="5"/>
  <c r="H88" i="5" s="1"/>
  <c r="K88" i="5" s="1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322" i="4"/>
  <c r="H305" i="4" s="1"/>
  <c r="K305" i="4" s="1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68" i="4"/>
  <c r="H251" i="4" s="1"/>
  <c r="K251" i="4" s="1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13" i="4"/>
  <c r="H196" i="4"/>
  <c r="K196" i="4" s="1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57" i="4"/>
  <c r="H140" i="4" s="1"/>
  <c r="K140" i="4" s="1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17" i="4" s="1"/>
  <c r="K104" i="4"/>
  <c r="H87" i="4" s="1"/>
  <c r="K87" i="4" s="1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51" i="8"/>
  <c r="H34" i="8" s="1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51" i="7"/>
  <c r="H34" i="7" s="1"/>
  <c r="K34" i="7" s="1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3" i="4" l="1"/>
  <c r="K65" i="5"/>
  <c r="K11" i="16"/>
  <c r="K13" i="16" s="1"/>
  <c r="K65" i="6"/>
  <c r="K69" i="6" s="1"/>
  <c r="K64" i="8"/>
  <c r="K224" i="8"/>
  <c r="K11" i="17"/>
  <c r="K15" i="17" s="1"/>
  <c r="K64" i="4"/>
  <c r="K66" i="4" s="1"/>
  <c r="K228" i="4"/>
  <c r="K278" i="8"/>
  <c r="K11" i="18"/>
  <c r="K13" i="18" s="1"/>
  <c r="K15" i="18"/>
  <c r="K13" i="17"/>
  <c r="K15" i="16"/>
  <c r="K117" i="8"/>
  <c r="K121" i="8" s="1"/>
  <c r="K15" i="15"/>
  <c r="K13" i="15"/>
  <c r="K282" i="8"/>
  <c r="K280" i="8"/>
  <c r="K228" i="8"/>
  <c r="K226" i="8"/>
  <c r="K173" i="8"/>
  <c r="K175" i="8"/>
  <c r="K68" i="8"/>
  <c r="K66" i="8"/>
  <c r="K227" i="6"/>
  <c r="K173" i="6"/>
  <c r="K175" i="6" s="1"/>
  <c r="K119" i="6"/>
  <c r="K123" i="6" s="1"/>
  <c r="K231" i="6"/>
  <c r="K229" i="6"/>
  <c r="K177" i="6"/>
  <c r="K67" i="6"/>
  <c r="K69" i="5"/>
  <c r="K67" i="5"/>
  <c r="K282" i="4"/>
  <c r="K232" i="4"/>
  <c r="K230" i="4"/>
  <c r="K175" i="4"/>
  <c r="K177" i="4"/>
  <c r="K121" i="4"/>
  <c r="K119" i="4"/>
  <c r="K34" i="8"/>
  <c r="K11" i="8" s="1"/>
  <c r="K11" i="7"/>
  <c r="K15" i="7" s="1"/>
  <c r="K51" i="6"/>
  <c r="H34" i="6" s="1"/>
  <c r="K34" i="6" s="1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51" i="5"/>
  <c r="H34" i="5" s="1"/>
  <c r="K34" i="5" s="1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51" i="4"/>
  <c r="H34" i="4" s="1"/>
  <c r="K68" i="4" l="1"/>
  <c r="K119" i="8"/>
  <c r="K121" i="6"/>
  <c r="K284" i="4"/>
  <c r="K286" i="4"/>
  <c r="K15" i="8"/>
  <c r="K13" i="8"/>
  <c r="K13" i="7"/>
  <c r="K11" i="5"/>
  <c r="K13" i="5" s="1"/>
  <c r="K11" i="6"/>
  <c r="K13" i="6" s="1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1" i="3" l="1"/>
  <c r="K13" i="3" s="1"/>
  <c r="K15" i="5"/>
  <c r="K15" i="6"/>
  <c r="K15" i="3"/>
  <c r="K34" i="4"/>
  <c r="K33" i="4" l="1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2" i="1" s="1"/>
  <c r="I16" i="1" l="1"/>
  <c r="I14" i="1"/>
  <c r="K11" i="4"/>
  <c r="K15" i="4" s="1"/>
  <c r="K13" i="4" l="1"/>
</calcChain>
</file>

<file path=xl/comments1.xml><?xml version="1.0" encoding="utf-8"?>
<comments xmlns="http://schemas.openxmlformats.org/spreadsheetml/2006/main">
  <authors>
    <author>Mcfadden, Andy CIV CNIC HQ, N92</author>
  </authors>
  <commentList>
    <comment ref="L15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 xml:space="preserve">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 xml:space="preserve">Manufacturer of the product and/or the Vendor that it was purchased from.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Mcfadden, Andy CIV CNIC HQ, N92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Mcfadden, Andy CIV CNIC HQ, N92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Mcfadden, Andy CIV CNIC HQ, N92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Mcfadden, Andy CIV CNIC HQ, N92</author>
  </authors>
  <commentList>
    <comment ref="L15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Mcfadden, Andy CIV CNIC HQ, N92</author>
  </authors>
  <commentList>
    <comment ref="L15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 xml:space="preserve">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 xml:space="preserve">Manufactorer of the product and/or the Vendor that it was purchased from.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Mcfadden, Andy CIV CNIC HQ, N92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2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70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0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0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70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70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7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5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123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3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3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3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3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3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123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123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0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1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179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9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9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9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9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9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179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179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6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26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234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4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4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4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34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34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234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234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1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80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288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8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8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8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88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88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288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288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5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Mcfadden, Andy CIV CNIC HQ, N92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Enter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4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Mcfadden, Andy CIV CNIC HQ, N92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3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71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1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1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1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71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71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8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Mcfadden, Andy CIV CNIC HQ, N92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3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71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1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1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1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71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71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8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125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5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5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5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5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5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125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125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2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1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179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9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9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9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9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9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179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179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6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25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233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3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3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3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33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33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233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233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0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Mcfadden, Andy CIV CNIC HQ, N92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2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70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0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0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70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70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7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5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123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3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3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3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3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3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123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123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0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9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177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7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177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4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22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230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0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0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0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30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230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230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7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6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284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4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4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4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84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84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284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284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1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Mcfadden, Andy CIV CNIC HQ, N92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Mcfadden, Andy CIV CNIC HQ, N92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 xml:space="preserve">What you SELL the Menu Item For 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Add Ingredient Description with as many specifics possible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Inter the Quantity of the Ingredient used in a single serving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 xml:space="preserve">What needs to be done to the product before the recipe can be executed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Where the item was purchased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Cost of a single unit: the top section is measured in EACH and the Bottom section is measured in OUNCES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 xml:space="preserve">Total Cost of Product As Purchased 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 xml:space="preserve">The amount of product in the case by piece or by weight 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This equals the amount of units times the unit cost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Q Factor = Items that are added to a recipe at no charge to the customer which include; Condiments and toppings such as ketchup, mustard, hot sauce, salt, pepper, parmesan,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<sst xmlns="http://schemas.openxmlformats.org/spreadsheetml/2006/main" count="2079" uniqueCount="222">
  <si>
    <t xml:space="preserve">                                                                                                                                                                </t>
  </si>
  <si>
    <t>Author(s)</t>
  </si>
  <si>
    <t>Recipe Name:</t>
  </si>
  <si>
    <t>Category:</t>
  </si>
  <si>
    <t>Deli</t>
  </si>
  <si>
    <t>Pan/Dish Size:</t>
  </si>
  <si>
    <t>Grill</t>
  </si>
  <si>
    <t>Portions:</t>
  </si>
  <si>
    <t xml:space="preserve">American </t>
  </si>
  <si>
    <t>Recipe Cost:</t>
  </si>
  <si>
    <t xml:space="preserve">International </t>
  </si>
  <si>
    <t xml:space="preserve">Cold Salad </t>
  </si>
  <si>
    <t>Gross Margin:</t>
  </si>
  <si>
    <t>Soups / Chili</t>
  </si>
  <si>
    <t>Vegetarian:</t>
  </si>
  <si>
    <t>Pizzas</t>
  </si>
  <si>
    <t>Food Cost %:</t>
  </si>
  <si>
    <t>Ingredients</t>
  </si>
  <si>
    <t>#</t>
  </si>
  <si>
    <t>Measurement</t>
  </si>
  <si>
    <t>Preparation</t>
  </si>
  <si>
    <t>Cost Per Unit</t>
  </si>
  <si>
    <t>Extended Cost</t>
  </si>
  <si>
    <t>Recipe Directions</t>
  </si>
  <si>
    <t>Card Description: Max 9 words each line!</t>
  </si>
  <si>
    <t>ONLY 4 LINES OF TEXT, Keep short as possible but still tasty</t>
  </si>
  <si>
    <t>Retail Price:</t>
  </si>
  <si>
    <t>Heart Healthy:</t>
  </si>
  <si>
    <t>Calories:</t>
  </si>
  <si>
    <t>x</t>
  </si>
  <si>
    <t>Activity:</t>
  </si>
  <si>
    <t>Installation:</t>
  </si>
  <si>
    <t>ea</t>
  </si>
  <si>
    <t>oz</t>
  </si>
  <si>
    <t>OZ</t>
  </si>
  <si>
    <t>EA</t>
  </si>
  <si>
    <t>Dough Ball 19oz FZ</t>
  </si>
  <si>
    <t>Cheese Blnd Mozz/Prov</t>
  </si>
  <si>
    <t>Pizza Sauce</t>
  </si>
  <si>
    <t>Oil</t>
  </si>
  <si>
    <t>Unit</t>
  </si>
  <si>
    <t>Date:</t>
  </si>
  <si>
    <t>Vender</t>
  </si>
  <si>
    <t>Reinhart</t>
  </si>
  <si>
    <t>Author(s):</t>
  </si>
  <si>
    <t>Ham</t>
  </si>
  <si>
    <t>Thawed</t>
  </si>
  <si>
    <t>Diced</t>
  </si>
  <si>
    <t>Pineapple, canned, cubed</t>
  </si>
  <si>
    <t>Cost/Case</t>
  </si>
  <si>
    <t>Cost/Unit</t>
  </si>
  <si>
    <t>Pack Size</t>
  </si>
  <si>
    <t>20/CNT</t>
  </si>
  <si>
    <t>6/5 LB</t>
  </si>
  <si>
    <t>6/#10</t>
  </si>
  <si>
    <t>2.78/LB</t>
  </si>
  <si>
    <t>2/10lb</t>
  </si>
  <si>
    <t xml:space="preserve">Appetizer </t>
  </si>
  <si>
    <t>Salad</t>
  </si>
  <si>
    <t xml:space="preserve">Pizza </t>
  </si>
  <si>
    <t>Sandwich</t>
  </si>
  <si>
    <t>Burger</t>
  </si>
  <si>
    <t>Beverage</t>
  </si>
  <si>
    <t>Side Item</t>
  </si>
  <si>
    <t>Ingredient Specification</t>
  </si>
  <si>
    <t xml:space="preserve">Q Factor </t>
  </si>
  <si>
    <t>Andy McFadden</t>
  </si>
  <si>
    <t xml:space="preserve">Hawaiian Pizza </t>
  </si>
  <si>
    <t xml:space="preserve">NSA Hampton Roads </t>
  </si>
  <si>
    <t xml:space="preserve">Pub One </t>
  </si>
  <si>
    <t>N</t>
  </si>
  <si>
    <t>4/1 gal</t>
  </si>
  <si>
    <t xml:space="preserve">Reinhart </t>
  </si>
  <si>
    <t xml:space="preserve">Cut Smaller </t>
  </si>
  <si>
    <t>Recipe #:</t>
  </si>
  <si>
    <t xml:space="preserve">Yield </t>
  </si>
  <si>
    <t xml:space="preserve">Cheese Pizza </t>
  </si>
  <si>
    <t>Cheese BLND MOZZ/PROV</t>
  </si>
  <si>
    <t>Sauce, Pizza</t>
  </si>
  <si>
    <t>6/5LB</t>
  </si>
  <si>
    <t>Dough, Pizza, 19 oz FZN</t>
  </si>
  <si>
    <t>Menu Price:</t>
  </si>
  <si>
    <t>Q Factor For Pizza</t>
  </si>
  <si>
    <t>Parmesan, Grated</t>
  </si>
  <si>
    <t>Red Pepper Flakes</t>
  </si>
  <si>
    <t>Dried Oregano</t>
  </si>
  <si>
    <t>.25 OZ</t>
  </si>
  <si>
    <t>.5 OZ</t>
  </si>
  <si>
    <t xml:space="preserve">Pepperoni Pizza </t>
  </si>
  <si>
    <t>Pepperoni, AVG 14/oz</t>
  </si>
  <si>
    <t>10 LB</t>
  </si>
  <si>
    <t xml:space="preserve">Properly Thaw the pizza dough overnight under refridgeration </t>
  </si>
  <si>
    <t>Flour AP</t>
  </si>
  <si>
    <t>50 LB</t>
  </si>
  <si>
    <t>14"</t>
  </si>
  <si>
    <t xml:space="preserve">6-oz Hamburger </t>
  </si>
  <si>
    <t>Beef Patty 6oz 78/22 FZN</t>
  </si>
  <si>
    <t>Bun Kaiser, 2.6oz FZN</t>
  </si>
  <si>
    <t>4/12 CNT</t>
  </si>
  <si>
    <t>15/LB</t>
  </si>
  <si>
    <t>Tomato, Sliced</t>
  </si>
  <si>
    <t>Leaf Lettuce Toppers</t>
  </si>
  <si>
    <t>10/LB</t>
  </si>
  <si>
    <t>5/GAL</t>
  </si>
  <si>
    <t xml:space="preserve">Pickle </t>
  </si>
  <si>
    <t>25/LB</t>
  </si>
  <si>
    <t>2 ea</t>
  </si>
  <si>
    <t>1 ea</t>
  </si>
  <si>
    <t>Y</t>
  </si>
  <si>
    <t>Ketchup PC</t>
  </si>
  <si>
    <t>Mustard PC</t>
  </si>
  <si>
    <t>Mayo PC</t>
  </si>
  <si>
    <t xml:space="preserve">Properly Thaw the Burger Patty and Bun overnight under refridgeration </t>
  </si>
  <si>
    <t xml:space="preserve">Turn the top of bun upside down and top with lettuce, tomato and pickle </t>
  </si>
  <si>
    <t>CHK Wing FC 242/CT 1.65oz</t>
  </si>
  <si>
    <t>3/8.4LB</t>
  </si>
  <si>
    <t>Fryer Oil, Soybean</t>
  </si>
  <si>
    <t>35/LB</t>
  </si>
  <si>
    <t>Ranch PC</t>
  </si>
  <si>
    <t>60/1.5OZ</t>
  </si>
  <si>
    <t>Celery</t>
  </si>
  <si>
    <t>1 bun = 25 EA</t>
  </si>
  <si>
    <t xml:space="preserve">Meat Lovers Pizza </t>
  </si>
  <si>
    <t xml:space="preserve">Veggie Lovers Pizza </t>
  </si>
  <si>
    <t xml:space="preserve">The Works Pizza </t>
  </si>
  <si>
    <t>Salad Bar (Only)</t>
  </si>
  <si>
    <t>Full Pizza Buffet</t>
  </si>
  <si>
    <t xml:space="preserve">6-oz Cheeseburger </t>
  </si>
  <si>
    <t>6-oz Hamburger (Add Bacon)</t>
  </si>
  <si>
    <t>Garland Hall</t>
  </si>
  <si>
    <t>BACON, FC 300 CNT</t>
  </si>
  <si>
    <t>Grilled Chicken Sandwich</t>
  </si>
  <si>
    <t>Chick Brst, 5oz FZN</t>
  </si>
  <si>
    <t xml:space="preserve">thawed </t>
  </si>
  <si>
    <t>3/5LB</t>
  </si>
  <si>
    <t>Seasoning</t>
  </si>
  <si>
    <t>Philly Cheese Steak w Onions and Peppers</t>
  </si>
  <si>
    <t>Chicken Wings (BNLS) 6 pc</t>
  </si>
  <si>
    <t>Chicken Wings (BNLS) 10 pc</t>
  </si>
  <si>
    <t>Chicken Wings (BNLS) 8 pc</t>
  </si>
  <si>
    <t>Q Factor For Sandwiches</t>
  </si>
  <si>
    <t>Q Factor For Salad</t>
  </si>
  <si>
    <t>Q Factor For Wraps</t>
  </si>
  <si>
    <t xml:space="preserve">Heat fryer oil to 350 degrees F </t>
  </si>
  <si>
    <t xml:space="preserve">Add frozen wings </t>
  </si>
  <si>
    <t>Cook evenly until an internal temp of 165 is achieved.</t>
  </si>
  <si>
    <t>Buffalo Sauce Med</t>
  </si>
  <si>
    <t>4/1 GAL</t>
  </si>
  <si>
    <t>Chicken Wings NKD (Buffalo) 6 pc</t>
  </si>
  <si>
    <t>Q Factor For Wings</t>
  </si>
  <si>
    <t>Toss with customers sauce preference evenly to coat.</t>
  </si>
  <si>
    <t xml:space="preserve">Serve Immediately </t>
  </si>
  <si>
    <t>Chicken Wings NKD (Buffalo) 8 pc</t>
  </si>
  <si>
    <t>Chicken Wings NKD (Buffalo) 10 pc</t>
  </si>
  <si>
    <t>Place on bottom side of bun</t>
  </si>
  <si>
    <t>Grill evenly on both side of the patty until an internal temp of 155 is achieved</t>
  </si>
  <si>
    <t>Preheat Grill to proper temperature</t>
  </si>
  <si>
    <t>Grill evenly on both side of the patty until an internal temp of 165 is achieved</t>
  </si>
  <si>
    <t xml:space="preserve">Properly Thaw the Chicken Breast and Bun overnight under refridgeration </t>
  </si>
  <si>
    <t>Cut into 8 portions and serve</t>
  </si>
  <si>
    <t>Pass through Impinger set at 450 degrees</t>
  </si>
  <si>
    <t>Sprinkle cheese evenly over the sauce</t>
  </si>
  <si>
    <t>Spread sauce evenly over the top</t>
  </si>
  <si>
    <t>Lightly flour the dough ball and pass through the dough sheeter until desired thickness is achieved</t>
  </si>
  <si>
    <t>Evenly place pepperoni over the cheese</t>
  </si>
  <si>
    <t>Q Factor For Apps &amp; Snacks</t>
  </si>
  <si>
    <t>Q Factor For Sides</t>
  </si>
  <si>
    <t>Q Factor For Beverages</t>
  </si>
  <si>
    <t xml:space="preserve">Recipe Name: </t>
  </si>
  <si>
    <t xml:space="preserve">Author(s) : </t>
  </si>
  <si>
    <t xml:space="preserve">Activity : </t>
  </si>
  <si>
    <t xml:space="preserve">Double Cheeseburger </t>
  </si>
  <si>
    <t xml:space="preserve">Beef Patty, 2:1, 8oz </t>
  </si>
  <si>
    <t xml:space="preserve">Orion </t>
  </si>
  <si>
    <t>10LB</t>
  </si>
  <si>
    <t>Bun, Hamburger, 4"</t>
  </si>
  <si>
    <t>Tooth Pick Frill</t>
  </si>
  <si>
    <t>Tomato, 6x6</t>
  </si>
  <si>
    <t>Onion, Yellow, Jumbo</t>
  </si>
  <si>
    <t>Thawed if Frozen</t>
  </si>
  <si>
    <t xml:space="preserve">Sliced, 1.5oz ea </t>
  </si>
  <si>
    <t>Slcd into 1oz Rings</t>
  </si>
  <si>
    <t>Ketchup</t>
  </si>
  <si>
    <t>Mustard, Yellow</t>
  </si>
  <si>
    <t xml:space="preserve">Mayonnaise </t>
  </si>
  <si>
    <t>.02/oz</t>
  </si>
  <si>
    <t>0.03/oz</t>
  </si>
  <si>
    <t>.05/oz</t>
  </si>
  <si>
    <t>Chz, Cheddar, slcd, .75oz</t>
  </si>
  <si>
    <t>2/5LB</t>
  </si>
  <si>
    <t>Item #</t>
  </si>
  <si>
    <t xml:space="preserve">Brand </t>
  </si>
  <si>
    <t xml:space="preserve">CVF </t>
  </si>
  <si>
    <t>25LB</t>
  </si>
  <si>
    <t>Hilltop</t>
  </si>
  <si>
    <t>6/12ea</t>
  </si>
  <si>
    <t>Monarch</t>
  </si>
  <si>
    <t>10LBB</t>
  </si>
  <si>
    <t>10/100PK</t>
  </si>
  <si>
    <t>Salt/Pepper</t>
  </si>
  <si>
    <t xml:space="preserve">Oil, Olive Veg Blend </t>
  </si>
  <si>
    <t>Lettuce, Leaf, Clnd/Trmd</t>
  </si>
  <si>
    <t>Roseli</t>
  </si>
  <si>
    <t>4/1Gal</t>
  </si>
  <si>
    <t>Portion the thawed beef patty into 2 each 4 oz patties and season with salt and pepper.</t>
  </si>
  <si>
    <t>Place Beef patties onto oiled griddle and sear until golden brown crust is formed on one side, turn over and repeat.</t>
  </si>
  <si>
    <t>Preheat the flat top griddle to 400F.</t>
  </si>
  <si>
    <t>Place toasted bottom half of the bun on a plate and top with stacked burgers.</t>
  </si>
  <si>
    <t>Top with Onion, Tomato and Lettuce, top of bun and secure with tooth pick.</t>
  </si>
  <si>
    <t>Refer to photo above for plating reference.</t>
  </si>
  <si>
    <t>Card Description: Max 9 words each line</t>
  </si>
  <si>
    <t>Place Bun on oiled grill and toast for 40 seconds.</t>
  </si>
  <si>
    <t>Add Pictures Below</t>
  </si>
  <si>
    <t xml:space="preserve">Recipe 1 </t>
  </si>
  <si>
    <t>EXAMPLE</t>
  </si>
  <si>
    <t xml:space="preserve">Glenview </t>
  </si>
  <si>
    <t>Once Beef patties have reached the proper temperature of 155F, place 1 pc of cheese on each patty &amp; cover with lid until cheese melts.</t>
  </si>
  <si>
    <t>Items</t>
  </si>
  <si>
    <t>Total Cost:</t>
  </si>
  <si>
    <t>Q Factor Calculation</t>
  </si>
  <si>
    <t>Cost</t>
  </si>
  <si>
    <t xml:space="preserve">Method of Preparation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</si>
</sst>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&quot;$&quot;#,##0.00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83">
    <xf numFmtId="0" fontId="0" fillId="0" borderId="0" xfId="0"/>
    <xf numFmtId="0" fontId="1" fillId="0" borderId="0" xfId="1">
      <alignment vertical="center"/>
    </xf>
    <xf numFmtId="0" fontId="1" fillId="0" borderId="0" xfId="1" applyNumberFormat="1" applyFont="1" applyFill="1" applyBorder="1" applyAlignment="1" applyProtection="1"/>
    <xf numFmtId="0" fontId="1" fillId="0" borderId="1" xfId="1" applyNumberFormat="1" applyFont="1" applyFill="1" applyBorder="1" applyAlignment="1" applyProtection="1"/>
    <xf numFmtId="0" fontId="1" fillId="0" borderId="2" xfId="1" applyNumberFormat="1" applyFont="1" applyFill="1" applyBorder="1" applyAlignment="1" applyProtection="1">
      <alignment horizontal="right" vertical="center"/>
    </xf>
    <xf numFmtId="0" fontId="1" fillId="0" borderId="3" xfId="1" applyNumberFormat="1" applyFont="1" applyFill="1" applyBorder="1" applyAlignment="1" applyProtection="1"/>
    <xf numFmtId="0" fontId="1" fillId="0" borderId="4" xfId="1" applyNumberFormat="1" applyFont="1" applyFill="1" applyBorder="1" applyAlignment="1" applyProtection="1"/>
    <xf numFmtId="0" fontId="1" fillId="0" borderId="5" xfId="1" applyNumberFormat="1" applyFont="1" applyFill="1" applyBorder="1" applyAlignment="1" applyProtection="1"/>
    <xf numFmtId="0" fontId="1" fillId="0" borderId="2" xfId="1" applyNumberFormat="1" applyFont="1" applyFill="1" applyBorder="1" applyAlignment="1" applyProtection="1">
      <alignment horizontal="right"/>
    </xf>
    <xf numFmtId="0" fontId="1" fillId="0" borderId="2" xfId="1" applyNumberFormat="1" applyFont="1" applyFill="1" applyBorder="1" applyAlignment="1" applyProtection="1"/>
    <xf numFmtId="0" fontId="1" fillId="0" borderId="0" xfId="1" applyNumberFormat="1" applyFont="1" applyFill="1" applyBorder="1" applyAlignment="1" applyProtection="1">
      <alignment wrapText="1"/>
    </xf>
    <xf numFmtId="0" fontId="1" fillId="0" borderId="6" xfId="1" applyNumberFormat="1" applyFont="1" applyFill="1" applyBorder="1" applyAlignment="1" applyProtection="1"/>
    <xf numFmtId="0" fontId="1" fillId="0" borderId="7" xfId="1" applyNumberFormat="1" applyFont="1" applyFill="1" applyBorder="1" applyAlignment="1" applyProtection="1"/>
    <xf numFmtId="0" fontId="1" fillId="0" borderId="6" xfId="1" applyNumberFormat="1" applyFont="1" applyFill="1" applyBorder="1" applyAlignment="1" applyProtection="1">
      <alignment horizontal="center"/>
    </xf>
    <xf numFmtId="0" fontId="1" fillId="0" borderId="3" xfId="1" applyNumberFormat="1" applyFont="1" applyFill="1" applyBorder="1" applyAlignment="1" applyProtection="1">
      <alignment wrapText="1"/>
    </xf>
    <xf numFmtId="0" fontId="1" fillId="0" borderId="8" xfId="1" applyNumberFormat="1" applyFont="1" applyFill="1" applyBorder="1" applyAlignment="1" applyProtection="1"/>
    <xf numFmtId="0" fontId="1" fillId="0" borderId="9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1" fillId="0" borderId="0" xfId="1" applyNumberFormat="1" applyFont="1" applyFill="1" applyBorder="1" applyAlignment="1" applyProtection="1">
      <alignment horizontal="right" vertical="center"/>
    </xf>
    <xf numFmtId="0" fontId="1" fillId="5" borderId="6" xfId="1" applyNumberFormat="1" applyFont="1" applyFill="1" applyBorder="1" applyAlignment="1" applyProtection="1"/>
    <xf numFmtId="0" fontId="1" fillId="5" borderId="6" xfId="1" applyNumberFormat="1" applyFont="1" applyFill="1" applyBorder="1" applyAlignment="1" applyProtection="1">
      <alignment horizontal="center"/>
    </xf>
    <xf numFmtId="0" fontId="2" fillId="2" borderId="6" xfId="1" applyNumberFormat="1" applyFont="1" applyFill="1" applyBorder="1" applyAlignment="1" applyProtection="1">
      <alignment horizontal="center"/>
    </xf>
    <xf numFmtId="0" fontId="1" fillId="2" borderId="9" xfId="1" applyNumberFormat="1" applyFont="1" applyFill="1" applyBorder="1" applyAlignment="1" applyProtection="1"/>
    <xf numFmtId="0" fontId="1" fillId="2" borderId="7" xfId="1" applyNumberFormat="1" applyFont="1" applyFill="1" applyBorder="1" applyAlignment="1" applyProtection="1"/>
    <xf numFmtId="0" fontId="1" fillId="2" borderId="8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/>
    </xf>
    <xf numFmtId="0" fontId="2" fillId="0" borderId="3" xfId="1" applyNumberFormat="1" applyFont="1" applyFill="1" applyBorder="1" applyAlignment="1" applyProtection="1">
      <alignment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NumberFormat="1" applyFont="1" applyFill="1" applyBorder="1" applyAlignment="1" applyProtection="1">
      <alignment vertical="center"/>
    </xf>
    <xf numFmtId="0" fontId="1" fillId="0" borderId="6" xfId="1" applyNumberFormat="1" applyFont="1" applyFill="1" applyBorder="1" applyAlignment="1" applyProtection="1">
      <alignment horizontal="center" vertical="center"/>
    </xf>
    <xf numFmtId="0" fontId="1" fillId="0" borderId="15" xfId="1" applyNumberFormat="1" applyFont="1" applyFill="1" applyBorder="1" applyAlignment="1" applyProtection="1"/>
    <xf numFmtId="0" fontId="1" fillId="0" borderId="15" xfId="1" applyNumberFormat="1" applyFont="1" applyFill="1" applyBorder="1" applyAlignment="1" applyProtection="1">
      <alignment horizontal="center"/>
    </xf>
    <xf numFmtId="164" fontId="1" fillId="3" borderId="6" xfId="1" applyNumberFormat="1" applyFont="1" applyFill="1" applyBorder="1" applyAlignment="1" applyProtection="1">
      <alignment horizontal="center" vertical="center"/>
    </xf>
    <xf numFmtId="164" fontId="1" fillId="3" borderId="15" xfId="1" applyNumberFormat="1" applyFont="1" applyFill="1" applyBorder="1" applyAlignment="1" applyProtection="1">
      <alignment horizontal="center" vertical="center"/>
    </xf>
    <xf numFmtId="164" fontId="1" fillId="3" borderId="8" xfId="1" applyNumberFormat="1" applyFont="1" applyFill="1" applyBorder="1" applyAlignment="1" applyProtection="1">
      <alignment horizontal="center" vertical="center"/>
    </xf>
    <xf numFmtId="164" fontId="1" fillId="4" borderId="6" xfId="1" applyNumberFormat="1" applyFont="1" applyFill="1" applyBorder="1" applyAlignment="1" applyProtection="1">
      <alignment horizontal="center" vertical="center"/>
    </xf>
    <xf numFmtId="0" fontId="1" fillId="0" borderId="4" xfId="1" applyNumberFormat="1" applyFont="1" applyFill="1" applyBorder="1" applyAlignment="1" applyProtection="1">
      <alignment horizontal="center" vertical="center"/>
    </xf>
    <xf numFmtId="10" fontId="1" fillId="3" borderId="6" xfId="1" applyNumberFormat="1" applyFont="1" applyFill="1" applyBorder="1" applyAlignment="1" applyProtection="1">
      <alignment horizontal="center" vertical="center"/>
    </xf>
    <xf numFmtId="0" fontId="1" fillId="5" borderId="15" xfId="1" applyNumberFormat="1" applyFont="1" applyFill="1" applyBorder="1" applyAlignment="1" applyProtection="1">
      <alignment horizontal="center"/>
    </xf>
    <xf numFmtId="164" fontId="1" fillId="5" borderId="6" xfId="1" applyNumberFormat="1" applyFont="1" applyFill="1" applyBorder="1" applyAlignment="1" applyProtection="1">
      <alignment horizontal="center" vertical="center"/>
    </xf>
    <xf numFmtId="164" fontId="1" fillId="5" borderId="15" xfId="1" applyNumberFormat="1" applyFont="1" applyFill="1" applyBorder="1" applyAlignment="1" applyProtection="1">
      <alignment horizontal="center" vertical="center"/>
    </xf>
    <xf numFmtId="164" fontId="1" fillId="5" borderId="8" xfId="1" applyNumberFormat="1" applyFont="1" applyFill="1" applyBorder="1" applyAlignment="1" applyProtection="1">
      <alignment horizontal="center" vertical="center"/>
    </xf>
    <xf numFmtId="0" fontId="1" fillId="0" borderId="8" xfId="1" applyNumberFormat="1" applyFont="1" applyFill="1" applyBorder="1" applyAlignment="1" applyProtection="1">
      <alignment horizontal="center" vertical="center"/>
    </xf>
    <xf numFmtId="0" fontId="1" fillId="0" borderId="15" xfId="1" applyNumberFormat="1" applyFont="1" applyFill="1" applyBorder="1" applyAlignment="1" applyProtection="1">
      <alignment horizontal="center" vertical="center"/>
    </xf>
    <xf numFmtId="164" fontId="1" fillId="5" borderId="6" xfId="1" applyNumberFormat="1" applyFont="1" applyFill="1" applyBorder="1" applyAlignment="1" applyProtection="1">
      <alignment horizontal="center"/>
    </xf>
    <xf numFmtId="164" fontId="1" fillId="5" borderId="15" xfId="1" applyNumberFormat="1" applyFont="1" applyFill="1" applyBorder="1" applyAlignment="1" applyProtection="1">
      <alignment horizontal="center"/>
    </xf>
    <xf numFmtId="164" fontId="1" fillId="5" borderId="8" xfId="1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Alignment="1" applyProtection="1"/>
    <xf numFmtId="0" fontId="1" fillId="0" borderId="8" xfId="1" applyNumberFormat="1" applyFont="1" applyFill="1" applyBorder="1" applyAlignment="1" applyProtection="1"/>
    <xf numFmtId="0" fontId="1" fillId="0" borderId="0" xfId="1" applyNumberFormat="1" applyFont="1" applyFill="1" applyBorder="1" applyAlignment="1" applyProtection="1"/>
    <xf numFmtId="0" fontId="1" fillId="0" borderId="3" xfId="1" applyNumberFormat="1" applyFont="1" applyFill="1" applyBorder="1" applyAlignment="1" applyProtection="1"/>
    <xf numFmtId="0" fontId="1" fillId="0" borderId="1" xfId="1" applyNumberFormat="1" applyFont="1" applyFill="1" applyBorder="1" applyAlignment="1" applyProtection="1"/>
    <xf numFmtId="0" fontId="1" fillId="0" borderId="5" xfId="1" applyNumberFormat="1" applyFont="1" applyFill="1" applyBorder="1" applyAlignment="1" applyProtection="1"/>
    <xf numFmtId="0" fontId="1" fillId="0" borderId="0" xfId="1" applyNumberFormat="1" applyFont="1" applyFill="1" applyBorder="1" applyAlignment="1" applyProtection="1">
      <alignment wrapText="1"/>
    </xf>
    <xf numFmtId="0" fontId="1" fillId="0" borderId="0" xfId="1" applyNumberFormat="1" applyFont="1" applyFill="1" applyBorder="1" applyAlignment="1" applyProtection="1">
      <alignment horizontal="right" vertical="center"/>
    </xf>
    <xf numFmtId="0" fontId="2" fillId="0" borderId="14" xfId="1" applyNumberFormat="1" applyFont="1" applyFill="1" applyBorder="1" applyAlignment="1" applyProtection="1">
      <alignment vertical="center"/>
    </xf>
    <xf numFmtId="0" fontId="2" fillId="0" borderId="4" xfId="1" applyNumberFormat="1" applyFont="1" applyFill="1" applyBorder="1" applyAlignment="1" applyProtection="1">
      <alignment vertical="center"/>
    </xf>
    <xf numFmtId="0" fontId="2" fillId="0" borderId="12" xfId="1" applyNumberFormat="1" applyFont="1" applyFill="1" applyBorder="1" applyAlignment="1" applyProtection="1">
      <alignment vertical="center"/>
    </xf>
    <xf numFmtId="0" fontId="1" fillId="5" borderId="6" xfId="1" applyNumberFormat="1" applyFont="1" applyFill="1" applyBorder="1" applyAlignment="1" applyProtection="1">
      <alignment horizontal="center" vertical="center"/>
    </xf>
    <xf numFmtId="0" fontId="1" fillId="5" borderId="15" xfId="1" applyNumberFormat="1" applyFont="1" applyFill="1" applyBorder="1" applyAlignment="1" applyProtection="1">
      <alignment horizontal="center" vertical="center"/>
    </xf>
    <xf numFmtId="0" fontId="1" fillId="5" borderId="10" xfId="1" applyNumberFormat="1" applyFont="1" applyFill="1" applyBorder="1" applyAlignment="1" applyProtection="1">
      <alignment horizontal="center" vertical="center"/>
    </xf>
    <xf numFmtId="0" fontId="2" fillId="0" borderId="16" xfId="1" applyNumberFormat="1" applyFont="1" applyFill="1" applyBorder="1" applyAlignment="1" applyProtection="1">
      <alignment horizontal="center" vertical="center"/>
    </xf>
    <xf numFmtId="0" fontId="2" fillId="0" borderId="18" xfId="1" applyNumberFormat="1" applyFont="1" applyFill="1" applyBorder="1" applyAlignment="1" applyProtection="1">
      <alignment horizontal="center" vertical="center"/>
    </xf>
    <xf numFmtId="0" fontId="2" fillId="2" borderId="15" xfId="1" applyNumberFormat="1" applyFont="1" applyFill="1" applyBorder="1" applyAlignment="1" applyProtection="1">
      <alignment horizontal="center"/>
    </xf>
    <xf numFmtId="0" fontId="1" fillId="5" borderId="10" xfId="1" applyNumberFormat="1" applyFont="1" applyFill="1" applyBorder="1" applyAlignment="1" applyProtection="1">
      <alignment horizontal="center"/>
    </xf>
    <xf numFmtId="0" fontId="1" fillId="0" borderId="9" xfId="1" applyNumberFormat="1" applyFont="1" applyFill="1" applyBorder="1" applyAlignment="1" applyProtection="1">
      <alignment horizontal="center"/>
    </xf>
    <xf numFmtId="0" fontId="1" fillId="0" borderId="8" xfId="1" applyNumberFormat="1" applyFont="1" applyFill="1" applyBorder="1" applyAlignment="1" applyProtection="1">
      <alignment horizontal="center"/>
    </xf>
    <xf numFmtId="0" fontId="2" fillId="0" borderId="16" xfId="1" applyNumberFormat="1" applyFont="1" applyFill="1" applyBorder="1" applyAlignment="1" applyProtection="1">
      <alignment horizontal="center"/>
    </xf>
    <xf numFmtId="0" fontId="2" fillId="0" borderId="18" xfId="1" applyNumberFormat="1" applyFont="1" applyFill="1" applyBorder="1" applyAlignment="1" applyProtection="1">
      <alignment horizontal="center"/>
    </xf>
    <xf numFmtId="0" fontId="2" fillId="7" borderId="15" xfId="1" applyNumberFormat="1" applyFont="1" applyFill="1" applyBorder="1" applyAlignment="1" applyProtection="1">
      <alignment horizontal="center"/>
    </xf>
    <xf numFmtId="165" fontId="1" fillId="5" borderId="6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right" vertical="center"/>
    </xf>
    <xf numFmtId="0" fontId="5" fillId="0" borderId="0" xfId="1" applyNumberFormat="1" applyFont="1" applyFill="1" applyBorder="1" applyAlignment="1" applyProtection="1">
      <alignment horizontal="right"/>
    </xf>
    <xf numFmtId="0" fontId="6" fillId="0" borderId="6" xfId="1" applyNumberFormat="1" applyFont="1" applyFill="1" applyBorder="1" applyAlignment="1" applyProtection="1">
      <alignment horizontal="center"/>
    </xf>
    <xf numFmtId="165" fontId="1" fillId="5" borderId="8" xfId="1" applyNumberFormat="1" applyFont="1" applyFill="1" applyBorder="1" applyAlignment="1" applyProtection="1">
      <alignment horizontal="center"/>
    </xf>
    <xf numFmtId="165" fontId="1" fillId="5" borderId="15" xfId="1" applyNumberFormat="1" applyFont="1" applyFill="1" applyBorder="1" applyAlignment="1" applyProtection="1">
      <alignment horizontal="center"/>
    </xf>
    <xf numFmtId="164" fontId="2" fillId="6" borderId="6" xfId="1" applyNumberFormat="1" applyFont="1" applyFill="1" applyBorder="1" applyAlignment="1" applyProtection="1">
      <alignment horizontal="center"/>
    </xf>
    <xf numFmtId="0" fontId="2" fillId="0" borderId="4" xfId="1" applyNumberFormat="1" applyFont="1" applyFill="1" applyBorder="1" applyAlignment="1" applyProtection="1">
      <alignment horizontal="center"/>
    </xf>
    <xf numFmtId="164" fontId="2" fillId="3" borderId="6" xfId="1" applyNumberFormat="1" applyFont="1" applyFill="1" applyBorder="1" applyAlignment="1" applyProtection="1">
      <alignment horizontal="center"/>
    </xf>
    <xf numFmtId="10" fontId="2" fillId="3" borderId="6" xfId="1" applyNumberFormat="1" applyFont="1" applyFill="1" applyBorder="1" applyAlignment="1" applyProtection="1">
      <alignment horizontal="center"/>
    </xf>
    <xf numFmtId="0" fontId="2" fillId="0" borderId="4" xfId="1" applyNumberFormat="1" applyFont="1" applyFill="1" applyBorder="1" applyAlignment="1" applyProtection="1"/>
    <xf numFmtId="164" fontId="2" fillId="3" borderId="8" xfId="1" applyNumberFormat="1" applyFont="1" applyFill="1" applyBorder="1" applyAlignment="1" applyProtection="1">
      <alignment horizontal="center"/>
    </xf>
    <xf numFmtId="164" fontId="2" fillId="3" borderId="15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" fontId="1" fillId="5" borderId="8" xfId="1" applyNumberFormat="1" applyFont="1" applyFill="1" applyBorder="1" applyAlignment="1" applyProtection="1">
      <alignment horizontal="center"/>
    </xf>
    <xf numFmtId="1" fontId="1" fillId="5" borderId="6" xfId="1" applyNumberFormat="1" applyFont="1" applyFill="1" applyBorder="1" applyAlignment="1" applyProtection="1">
      <alignment horizontal="center"/>
    </xf>
    <xf numFmtId="1" fontId="1" fillId="5" borderId="15" xfId="1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Alignment="1" applyProtection="1"/>
    <xf numFmtId="0" fontId="1" fillId="0" borderId="0" xfId="1" applyNumberFormat="1" applyFont="1" applyFill="1" applyBorder="1" applyAlignment="1" applyProtection="1">
      <alignment wrapText="1"/>
    </xf>
    <xf numFmtId="0" fontId="1" fillId="0" borderId="0" xfId="1" applyNumberFormat="1" applyFont="1" applyFill="1" applyBorder="1" applyAlignment="1" applyProtection="1">
      <alignment horizontal="right"/>
    </xf>
    <xf numFmtId="0" fontId="1" fillId="0" borderId="4" xfId="1" applyNumberFormat="1" applyFont="1" applyFill="1" applyBorder="1" applyAlignment="1" applyProtection="1">
      <alignment horizontal="center"/>
    </xf>
    <xf numFmtId="0" fontId="2" fillId="8" borderId="6" xfId="1" applyNumberFormat="1" applyFont="1" applyFill="1" applyBorder="1" applyAlignment="1" applyProtection="1">
      <alignment horizontal="center" vertical="center"/>
    </xf>
    <xf numFmtId="0" fontId="1" fillId="8" borderId="6" xfId="1" applyNumberFormat="1" applyFont="1" applyFill="1" applyBorder="1" applyAlignment="1" applyProtection="1">
      <alignment horizontal="center"/>
    </xf>
    <xf numFmtId="165" fontId="1" fillId="8" borderId="6" xfId="1" applyNumberFormat="1" applyFont="1" applyFill="1" applyBorder="1" applyAlignment="1" applyProtection="1">
      <alignment horizontal="center"/>
    </xf>
    <xf numFmtId="164" fontId="1" fillId="8" borderId="8" xfId="1" applyNumberFormat="1" applyFont="1" applyFill="1" applyBorder="1" applyAlignment="1" applyProtection="1">
      <alignment horizontal="center"/>
    </xf>
    <xf numFmtId="1" fontId="1" fillId="8" borderId="8" xfId="1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Alignment="1" applyProtection="1"/>
    <xf numFmtId="0" fontId="1" fillId="0" borderId="3" xfId="1" applyNumberFormat="1" applyFont="1" applyFill="1" applyBorder="1" applyAlignment="1" applyProtection="1"/>
    <xf numFmtId="0" fontId="1" fillId="0" borderId="1" xfId="1" applyNumberFormat="1" applyFont="1" applyFill="1" applyBorder="1" applyAlignment="1" applyProtection="1"/>
    <xf numFmtId="0" fontId="1" fillId="0" borderId="5" xfId="1" applyNumberFormat="1" applyFont="1" applyFill="1" applyBorder="1" applyAlignment="1" applyProtection="1"/>
    <xf numFmtId="0" fontId="1" fillId="0" borderId="0" xfId="1" applyNumberFormat="1" applyFont="1" applyFill="1" applyBorder="1" applyAlignment="1" applyProtection="1">
      <alignment horizontal="right" vertical="center"/>
    </xf>
    <xf numFmtId="0" fontId="1" fillId="0" borderId="6" xfId="1" applyNumberFormat="1" applyFont="1" applyFill="1" applyBorder="1" applyAlignment="1" applyProtection="1">
      <alignment horizontal="center" vertical="center"/>
    </xf>
    <xf numFmtId="0" fontId="1" fillId="0" borderId="8" xfId="1" applyNumberFormat="1" applyFont="1" applyFill="1" applyBorder="1" applyAlignment="1" applyProtection="1">
      <alignment horizontal="center" vertical="center"/>
    </xf>
    <xf numFmtId="0" fontId="2" fillId="7" borderId="15" xfId="1" applyNumberFormat="1" applyFont="1" applyFill="1" applyBorder="1" applyAlignment="1" applyProtection="1">
      <alignment horizontal="center"/>
    </xf>
    <xf numFmtId="0" fontId="1" fillId="0" borderId="4" xfId="1" applyNumberFormat="1" applyFont="1" applyFill="1" applyBorder="1" applyAlignment="1" applyProtection="1">
      <alignment horizontal="center"/>
    </xf>
    <xf numFmtId="0" fontId="1" fillId="0" borderId="15" xfId="1" applyNumberFormat="1" applyFont="1" applyFill="1" applyBorder="1" applyAlignment="1" applyProtection="1">
      <alignment horizontal="center" vertical="center"/>
    </xf>
    <xf numFmtId="0" fontId="1" fillId="5" borderId="12" xfId="1" applyNumberFormat="1" applyFont="1" applyFill="1" applyBorder="1" applyAlignment="1" applyProtection="1"/>
    <xf numFmtId="0" fontId="2" fillId="5" borderId="2" xfId="1" applyNumberFormat="1" applyFont="1" applyFill="1" applyBorder="1" applyAlignment="1" applyProtection="1">
      <alignment horizontal="right" vertical="center"/>
    </xf>
    <xf numFmtId="166" fontId="1" fillId="0" borderId="8" xfId="1" applyNumberFormat="1" applyFont="1" applyFill="1" applyBorder="1" applyAlignment="1" applyProtection="1">
      <alignment horizontal="center"/>
    </xf>
    <xf numFmtId="166" fontId="1" fillId="0" borderId="6" xfId="1" applyNumberFormat="1" applyFont="1" applyFill="1" applyBorder="1" applyAlignment="1" applyProtection="1">
      <alignment horizontal="center"/>
    </xf>
    <xf numFmtId="166" fontId="1" fillId="0" borderId="15" xfId="1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Alignment="1" applyProtection="1"/>
    <xf numFmtId="0" fontId="1" fillId="0" borderId="3" xfId="1" applyNumberFormat="1" applyFont="1" applyFill="1" applyBorder="1" applyAlignment="1" applyProtection="1"/>
    <xf numFmtId="0" fontId="1" fillId="0" borderId="1" xfId="1" applyNumberFormat="1" applyFont="1" applyFill="1" applyBorder="1" applyAlignment="1" applyProtection="1"/>
    <xf numFmtId="0" fontId="1" fillId="0" borderId="5" xfId="1" applyNumberFormat="1" applyFont="1" applyFill="1" applyBorder="1" applyAlignment="1" applyProtection="1"/>
    <xf numFmtId="0" fontId="1" fillId="0" borderId="0" xfId="1" applyNumberFormat="1" applyFont="1" applyFill="1" applyBorder="1" applyAlignment="1" applyProtection="1">
      <alignment horizontal="right" vertical="center"/>
    </xf>
    <xf numFmtId="0" fontId="1" fillId="0" borderId="6" xfId="1" applyNumberFormat="1" applyFont="1" applyFill="1" applyBorder="1" applyAlignment="1" applyProtection="1">
      <alignment horizontal="center" vertical="center"/>
    </xf>
    <xf numFmtId="0" fontId="1" fillId="0" borderId="8" xfId="1" applyNumberFormat="1" applyFont="1" applyFill="1" applyBorder="1" applyAlignment="1" applyProtection="1">
      <alignment horizontal="center" vertical="center"/>
    </xf>
    <xf numFmtId="0" fontId="2" fillId="7" borderId="15" xfId="1" applyNumberFormat="1" applyFont="1" applyFill="1" applyBorder="1" applyAlignment="1" applyProtection="1">
      <alignment horizontal="center"/>
    </xf>
    <xf numFmtId="0" fontId="1" fillId="0" borderId="4" xfId="1" applyNumberFormat="1" applyFont="1" applyFill="1" applyBorder="1" applyAlignment="1" applyProtection="1">
      <alignment horizontal="center"/>
    </xf>
    <xf numFmtId="0" fontId="1" fillId="0" borderId="15" xfId="1" applyNumberFormat="1" applyFont="1" applyFill="1" applyBorder="1" applyAlignment="1" applyProtection="1">
      <alignment horizontal="center" vertical="center"/>
    </xf>
    <xf numFmtId="0" fontId="1" fillId="0" borderId="0" xfId="1" applyNumberFormat="1" applyFont="1" applyFill="1" applyBorder="1" applyAlignment="1" applyProtection="1"/>
    <xf numFmtId="0" fontId="1" fillId="0" borderId="0" xfId="1" applyNumberFormat="1" applyFont="1" applyFill="1" applyBorder="1" applyAlignment="1" applyProtection="1">
      <alignment horizontal="right" vertical="center"/>
    </xf>
    <xf numFmtId="0" fontId="1" fillId="0" borderId="3" xfId="1" applyNumberFormat="1" applyFont="1" applyFill="1" applyBorder="1" applyAlignment="1" applyProtection="1"/>
    <xf numFmtId="0" fontId="1" fillId="0" borderId="5" xfId="1" applyNumberFormat="1" applyFont="1" applyFill="1" applyBorder="1" applyAlignment="1" applyProtection="1"/>
    <xf numFmtId="0" fontId="1" fillId="0" borderId="1" xfId="1" applyNumberFormat="1" applyFont="1" applyFill="1" applyBorder="1" applyAlignment="1" applyProtection="1"/>
    <xf numFmtId="0" fontId="1" fillId="0" borderId="4" xfId="1" applyNumberFormat="1" applyFont="1" applyFill="1" applyBorder="1" applyAlignment="1" applyProtection="1">
      <alignment horizontal="center"/>
    </xf>
    <xf numFmtId="0" fontId="1" fillId="0" borderId="6" xfId="1" applyNumberFormat="1" applyFont="1" applyFill="1" applyBorder="1" applyAlignment="1" applyProtection="1">
      <alignment horizontal="center" vertical="center"/>
    </xf>
    <xf numFmtId="0" fontId="1" fillId="0" borderId="15" xfId="1" applyNumberFormat="1" applyFont="1" applyFill="1" applyBorder="1" applyAlignment="1" applyProtection="1">
      <alignment horizontal="center" vertical="center"/>
    </xf>
    <xf numFmtId="0" fontId="1" fillId="0" borderId="8" xfId="1" applyNumberFormat="1" applyFont="1" applyFill="1" applyBorder="1" applyAlignment="1" applyProtection="1">
      <alignment horizontal="center" vertical="center"/>
    </xf>
    <xf numFmtId="0" fontId="2" fillId="7" borderId="15" xfId="1" applyNumberFormat="1" applyFont="1" applyFill="1" applyBorder="1" applyAlignment="1" applyProtection="1">
      <alignment horizontal="center"/>
    </xf>
    <xf numFmtId="0" fontId="1" fillId="8" borderId="6" xfId="1" applyNumberFormat="1" applyFont="1" applyFill="1" applyBorder="1" applyAlignment="1" applyProtection="1">
      <alignment horizontal="center"/>
    </xf>
    <xf numFmtId="0" fontId="1" fillId="0" borderId="14" xfId="1" applyNumberFormat="1" applyFont="1" applyFill="1" applyBorder="1" applyAlignment="1" applyProtection="1">
      <alignment horizontal="left"/>
    </xf>
    <xf numFmtId="0" fontId="1" fillId="0" borderId="4" xfId="1" applyNumberFormat="1" applyFont="1" applyFill="1" applyBorder="1" applyAlignment="1" applyProtection="1">
      <alignment horizontal="left"/>
    </xf>
    <xf numFmtId="0" fontId="1" fillId="0" borderId="12" xfId="1" applyNumberFormat="1" applyFont="1" applyFill="1" applyBorder="1" applyAlignment="1" applyProtection="1">
      <alignment horizontal="left"/>
    </xf>
    <xf numFmtId="0" fontId="6" fillId="0" borderId="0" xfId="1" applyNumberFormat="1" applyFont="1" applyFill="1" applyBorder="1" applyAlignment="1" applyProtection="1">
      <alignment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1" fillId="5" borderId="0" xfId="1" applyNumberFormat="1" applyFont="1" applyFill="1" applyBorder="1" applyAlignment="1" applyProtection="1"/>
    <xf numFmtId="0" fontId="5" fillId="5" borderId="0" xfId="1" applyNumberFormat="1" applyFont="1" applyFill="1" applyBorder="1" applyAlignment="1" applyProtection="1">
      <alignment horizontal="right" vertical="center"/>
    </xf>
    <xf numFmtId="0" fontId="1" fillId="5" borderId="2" xfId="1" applyNumberFormat="1" applyFont="1" applyFill="1" applyBorder="1" applyAlignment="1" applyProtection="1">
      <alignment horizontal="right" vertical="center"/>
    </xf>
    <xf numFmtId="0" fontId="1" fillId="5" borderId="0" xfId="1" applyNumberFormat="1" applyFont="1" applyFill="1" applyBorder="1" applyAlignment="1" applyProtection="1">
      <alignment horizontal="center" vertical="center"/>
    </xf>
    <xf numFmtId="0" fontId="1" fillId="5" borderId="22" xfId="1" applyNumberFormat="1" applyFont="1" applyFill="1" applyBorder="1" applyAlignment="1" applyProtection="1"/>
    <xf numFmtId="0" fontId="1" fillId="0" borderId="23" xfId="1" applyNumberFormat="1" applyFont="1" applyFill="1" applyBorder="1" applyAlignment="1" applyProtection="1"/>
    <xf numFmtId="0" fontId="1" fillId="0" borderId="23" xfId="1" applyNumberFormat="1" applyFont="1" applyFill="1" applyBorder="1" applyAlignment="1" applyProtection="1">
      <alignment horizontal="right"/>
    </xf>
    <xf numFmtId="0" fontId="1" fillId="5" borderId="24" xfId="1" applyNumberFormat="1" applyFont="1" applyFill="1" applyBorder="1" applyAlignment="1" applyProtection="1"/>
    <xf numFmtId="0" fontId="1" fillId="5" borderId="25" xfId="1" applyNumberFormat="1" applyFont="1" applyFill="1" applyBorder="1" applyAlignment="1" applyProtection="1"/>
    <xf numFmtId="0" fontId="1" fillId="0" borderId="26" xfId="1" applyNumberFormat="1" applyFont="1" applyFill="1" applyBorder="1" applyAlignment="1" applyProtection="1">
      <alignment horizontal="right"/>
    </xf>
    <xf numFmtId="0" fontId="9" fillId="0" borderId="0" xfId="0" applyFont="1" applyAlignment="1">
      <alignment horizontal="left"/>
    </xf>
    <xf numFmtId="0" fontId="0" fillId="0" borderId="0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0" fillId="0" borderId="0" xfId="0" applyFont="1" applyAlignment="1">
      <alignment horizontal="right" vertical="center"/>
    </xf>
    <xf numFmtId="0" fontId="0" fillId="0" borderId="0" xfId="0" applyFont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5" fillId="0" borderId="0" xfId="1" applyNumberFormat="1" applyFont="1" applyFill="1" applyBorder="1" applyAlignment="1" applyProtection="1">
      <alignment horizontal="center"/>
    </xf>
    <xf numFmtId="164" fontId="2" fillId="6" borderId="6" xfId="1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" fillId="5" borderId="0" xfId="1" applyNumberFormat="1" applyFont="1" applyFill="1" applyBorder="1" applyAlignment="1" applyProtection="1">
      <alignment horizontal="right" vertical="center"/>
    </xf>
    <xf numFmtId="0" fontId="5" fillId="0" borderId="2" xfId="1" applyNumberFormat="1" applyFont="1" applyFill="1" applyBorder="1" applyAlignment="1" applyProtection="1"/>
    <xf numFmtId="0" fontId="11" fillId="0" borderId="0" xfId="0" applyFont="1"/>
    <xf numFmtId="0" fontId="5" fillId="5" borderId="10" xfId="1" applyNumberFormat="1" applyFont="1" applyFill="1" applyBorder="1" applyAlignment="1" applyProtection="1">
      <alignment horizontal="center"/>
    </xf>
    <xf numFmtId="0" fontId="6" fillId="0" borderId="8" xfId="1" applyNumberFormat="1" applyFont="1" applyFill="1" applyBorder="1" applyAlignment="1" applyProtection="1">
      <alignment horizontal="center"/>
    </xf>
    <xf numFmtId="0" fontId="5" fillId="0" borderId="8" xfId="1" applyNumberFormat="1" applyFont="1" applyFill="1" applyBorder="1" applyAlignment="1" applyProtection="1">
      <alignment horizontal="center"/>
    </xf>
    <xf numFmtId="164" fontId="5" fillId="5" borderId="8" xfId="1" applyNumberFormat="1" applyFont="1" applyFill="1" applyBorder="1" applyAlignment="1" applyProtection="1">
      <alignment horizontal="center"/>
    </xf>
    <xf numFmtId="1" fontId="5" fillId="5" borderId="8" xfId="1" applyNumberFormat="1" applyFont="1" applyFill="1" applyBorder="1" applyAlignment="1" applyProtection="1">
      <alignment horizontal="center"/>
    </xf>
    <xf numFmtId="164" fontId="6" fillId="3" borderId="8" xfId="1" applyNumberFormat="1" applyFont="1" applyFill="1" applyBorder="1" applyAlignment="1" applyProtection="1">
      <alignment horizontal="center"/>
    </xf>
    <xf numFmtId="0" fontId="5" fillId="5" borderId="6" xfId="1" applyNumberFormat="1" applyFont="1" applyFill="1" applyBorder="1" applyAlignment="1" applyProtection="1">
      <alignment horizontal="center"/>
    </xf>
    <xf numFmtId="0" fontId="5" fillId="0" borderId="6" xfId="1" applyNumberFormat="1" applyFont="1" applyFill="1" applyBorder="1" applyAlignment="1" applyProtection="1">
      <alignment horizontal="center"/>
    </xf>
    <xf numFmtId="164" fontId="5" fillId="5" borderId="6" xfId="1" applyNumberFormat="1" applyFont="1" applyFill="1" applyBorder="1" applyAlignment="1" applyProtection="1">
      <alignment horizontal="center"/>
    </xf>
    <xf numFmtId="1" fontId="5" fillId="5" borderId="6" xfId="1" applyNumberFormat="1" applyFont="1" applyFill="1" applyBorder="1" applyAlignment="1" applyProtection="1">
      <alignment horizontal="center"/>
    </xf>
    <xf numFmtId="164" fontId="6" fillId="3" borderId="6" xfId="1" applyNumberFormat="1" applyFont="1" applyFill="1" applyBorder="1" applyAlignment="1" applyProtection="1">
      <alignment horizontal="center"/>
    </xf>
    <xf numFmtId="0" fontId="5" fillId="5" borderId="15" xfId="1" applyNumberFormat="1" applyFont="1" applyFill="1" applyBorder="1" applyAlignment="1" applyProtection="1">
      <alignment horizontal="center"/>
    </xf>
    <xf numFmtId="0" fontId="5" fillId="0" borderId="15" xfId="1" applyNumberFormat="1" applyFont="1" applyFill="1" applyBorder="1" applyAlignment="1" applyProtection="1">
      <alignment horizontal="center"/>
    </xf>
    <xf numFmtId="164" fontId="5" fillId="5" borderId="15" xfId="1" applyNumberFormat="1" applyFont="1" applyFill="1" applyBorder="1" applyAlignment="1" applyProtection="1">
      <alignment horizontal="center"/>
    </xf>
    <xf numFmtId="1" fontId="5" fillId="5" borderId="15" xfId="1" applyNumberFormat="1" applyFont="1" applyFill="1" applyBorder="1" applyAlignment="1" applyProtection="1">
      <alignment horizontal="center"/>
    </xf>
    <xf numFmtId="164" fontId="6" fillId="3" borderId="15" xfId="1" applyNumberFormat="1" applyFont="1" applyFill="1" applyBorder="1" applyAlignment="1" applyProtection="1">
      <alignment horizontal="center"/>
    </xf>
    <xf numFmtId="164" fontId="6" fillId="3" borderId="8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/>
    <xf numFmtId="0" fontId="6" fillId="8" borderId="6" xfId="1" applyNumberFormat="1" applyFont="1" applyFill="1" applyBorder="1" applyAlignment="1" applyProtection="1">
      <alignment horizontal="center" vertical="center"/>
    </xf>
    <xf numFmtId="0" fontId="5" fillId="8" borderId="6" xfId="1" applyNumberFormat="1" applyFont="1" applyFill="1" applyBorder="1" applyAlignment="1" applyProtection="1">
      <alignment horizontal="center"/>
    </xf>
    <xf numFmtId="164" fontId="5" fillId="8" borderId="6" xfId="1" applyNumberFormat="1" applyFont="1" applyFill="1" applyBorder="1" applyAlignment="1" applyProtection="1">
      <alignment horizontal="center"/>
    </xf>
    <xf numFmtId="164" fontId="5" fillId="8" borderId="8" xfId="1" applyNumberFormat="1" applyFont="1" applyFill="1" applyBorder="1" applyAlignment="1" applyProtection="1">
      <alignment horizontal="center"/>
    </xf>
    <xf numFmtId="1" fontId="5" fillId="8" borderId="8" xfId="1" applyNumberFormat="1" applyFont="1" applyFill="1" applyBorder="1" applyAlignment="1" applyProtection="1">
      <alignment horizontal="center"/>
    </xf>
    <xf numFmtId="0" fontId="5" fillId="0" borderId="4" xfId="1" applyNumberFormat="1" applyFont="1" applyFill="1" applyBorder="1" applyAlignment="1" applyProtection="1"/>
    <xf numFmtId="0" fontId="6" fillId="0" borderId="2" xfId="1" applyNumberFormat="1" applyFont="1" applyFill="1" applyBorder="1" applyAlignment="1" applyProtection="1"/>
    <xf numFmtId="0" fontId="5" fillId="0" borderId="3" xfId="1" applyNumberFormat="1" applyFont="1" applyFill="1" applyBorder="1" applyAlignment="1" applyProtection="1"/>
    <xf numFmtId="0" fontId="5" fillId="2" borderId="9" xfId="1" applyNumberFormat="1" applyFont="1" applyFill="1" applyBorder="1" applyAlignment="1" applyProtection="1"/>
    <xf numFmtId="0" fontId="5" fillId="2" borderId="7" xfId="1" applyNumberFormat="1" applyFont="1" applyFill="1" applyBorder="1" applyAlignment="1" applyProtection="1"/>
    <xf numFmtId="2" fontId="5" fillId="0" borderId="6" xfId="1" applyNumberFormat="1" applyFont="1" applyFill="1" applyBorder="1" applyAlignment="1" applyProtection="1">
      <alignment horizontal="center"/>
    </xf>
    <xf numFmtId="0" fontId="5" fillId="2" borderId="8" xfId="1" applyNumberFormat="1" applyFont="1" applyFill="1" applyBorder="1" applyAlignment="1" applyProtection="1"/>
    <xf numFmtId="2" fontId="5" fillId="2" borderId="6" xfId="1" applyNumberFormat="1" applyFont="1" applyFill="1" applyBorder="1" applyAlignment="1" applyProtection="1">
      <alignment horizontal="center" vertical="center"/>
    </xf>
    <xf numFmtId="0" fontId="16" fillId="0" borderId="0" xfId="0" applyFont="1" applyBorder="1"/>
    <xf numFmtId="0" fontId="1" fillId="0" borderId="0" xfId="1" applyNumberFormat="1" applyFont="1" applyFill="1" applyBorder="1" applyAlignment="1" applyProtection="1"/>
    <xf numFmtId="0" fontId="1" fillId="0" borderId="5" xfId="1" applyNumberFormat="1" applyFont="1" applyFill="1" applyBorder="1" applyAlignment="1" applyProtection="1"/>
    <xf numFmtId="0" fontId="1" fillId="0" borderId="1" xfId="1" applyNumberFormat="1" applyFont="1" applyFill="1" applyBorder="1" applyAlignment="1" applyProtection="1"/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6" fillId="7" borderId="15" xfId="1" applyNumberFormat="1" applyFont="1" applyFill="1" applyBorder="1" applyAlignment="1" applyProtection="1">
      <alignment horizontal="center"/>
    </xf>
    <xf numFmtId="0" fontId="1" fillId="0" borderId="6" xfId="1" applyNumberFormat="1" applyFont="1" applyFill="1" applyBorder="1" applyAlignment="1" applyProtection="1">
      <alignment horizontal="center" vertical="center"/>
    </xf>
    <xf numFmtId="0" fontId="18" fillId="0" borderId="0" xfId="0" applyFont="1" applyBorder="1"/>
    <xf numFmtId="0" fontId="1" fillId="0" borderId="0" xfId="1" applyNumberFormat="1" applyFont="1" applyFill="1" applyBorder="1" applyAlignment="1" applyProtection="1"/>
    <xf numFmtId="0" fontId="1" fillId="0" borderId="5" xfId="1" applyNumberFormat="1" applyFont="1" applyFill="1" applyBorder="1" applyAlignment="1" applyProtection="1"/>
    <xf numFmtId="0" fontId="1" fillId="0" borderId="1" xfId="1" applyNumberFormat="1" applyFont="1" applyFill="1" applyBorder="1" applyAlignment="1" applyProtection="1"/>
    <xf numFmtId="0" fontId="6" fillId="7" borderId="15" xfId="1" applyNumberFormat="1" applyFont="1" applyFill="1" applyBorder="1" applyAlignment="1" applyProtection="1">
      <alignment horizont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/>
    <xf numFmtId="2" fontId="5" fillId="7" borderId="6" xfId="1" applyNumberFormat="1" applyFont="1" applyFill="1" applyBorder="1" applyAlignment="1" applyProtection="1">
      <alignment horizontal="center" vertical="center"/>
    </xf>
    <xf numFmtId="0" fontId="5" fillId="7" borderId="9" xfId="1" applyNumberFormat="1" applyFont="1" applyFill="1" applyBorder="1" applyAlignment="1" applyProtection="1"/>
    <xf numFmtId="0" fontId="5" fillId="7" borderId="7" xfId="1" applyNumberFormat="1" applyFont="1" applyFill="1" applyBorder="1" applyAlignment="1" applyProtection="1"/>
    <xf numFmtId="0" fontId="5" fillId="7" borderId="8" xfId="1" applyNumberFormat="1" applyFont="1" applyFill="1" applyBorder="1" applyAlignment="1" applyProtection="1"/>
    <xf numFmtId="0" fontId="1" fillId="0" borderId="25" xfId="1" applyNumberFormat="1" applyFont="1" applyFill="1" applyBorder="1" applyAlignment="1" applyProtection="1"/>
    <xf numFmtId="0" fontId="1" fillId="0" borderId="0" xfId="1" applyNumberFormat="1" applyFont="1" applyFill="1" applyBorder="1" applyAlignment="1" applyProtection="1"/>
    <xf numFmtId="0" fontId="1" fillId="0" borderId="0" xfId="1" applyNumberFormat="1" applyFont="1" applyFill="1" applyBorder="1" applyAlignment="1" applyProtection="1">
      <alignment horizontal="right" vertical="center"/>
    </xf>
    <xf numFmtId="0" fontId="1" fillId="0" borderId="6" xfId="1" applyNumberFormat="1" applyFont="1" applyFill="1" applyBorder="1" applyAlignment="1" applyProtection="1"/>
    <xf numFmtId="0" fontId="2" fillId="2" borderId="15" xfId="1" applyNumberFormat="1" applyFont="1" applyFill="1" applyBorder="1" applyAlignment="1" applyProtection="1">
      <alignment horizontal="center"/>
    </xf>
    <xf numFmtId="0" fontId="1" fillId="2" borderId="15" xfId="1" applyNumberFormat="1" applyFont="1" applyFill="1" applyBorder="1" applyAlignment="1" applyProtection="1">
      <alignment horizontal="center"/>
    </xf>
    <xf numFmtId="0" fontId="2" fillId="0" borderId="3" xfId="1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Alignment="1" applyProtection="1">
      <alignment wrapText="1"/>
    </xf>
    <xf numFmtId="0" fontId="2" fillId="0" borderId="14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2" fillId="0" borderId="12" xfId="1" applyNumberFormat="1" applyFont="1" applyFill="1" applyBorder="1" applyAlignment="1" applyProtection="1">
      <alignment horizontal="center" vertical="center"/>
    </xf>
    <xf numFmtId="0" fontId="1" fillId="0" borderId="17" xfId="1" applyNumberFormat="1" applyFont="1" applyFill="1" applyBorder="1" applyAlignment="1" applyProtection="1"/>
    <xf numFmtId="0" fontId="1" fillId="0" borderId="8" xfId="1" applyNumberFormat="1" applyFont="1" applyFill="1" applyBorder="1" applyAlignment="1" applyProtection="1"/>
    <xf numFmtId="0" fontId="1" fillId="0" borderId="3" xfId="1" applyNumberFormat="1" applyFont="1" applyFill="1" applyBorder="1" applyAlignment="1" applyProtection="1"/>
    <xf numFmtId="0" fontId="1" fillId="0" borderId="3" xfId="1" applyNumberFormat="1" applyFont="1" applyFill="1" applyBorder="1" applyAlignment="1" applyProtection="1">
      <alignment wrapText="1"/>
    </xf>
    <xf numFmtId="0" fontId="1" fillId="0" borderId="5" xfId="1" applyNumberFormat="1" applyFont="1" applyFill="1" applyBorder="1" applyAlignment="1" applyProtection="1"/>
    <xf numFmtId="0" fontId="1" fillId="0" borderId="15" xfId="1" applyNumberFormat="1" applyFont="1" applyFill="1" applyBorder="1" applyAlignment="1" applyProtection="1"/>
    <xf numFmtId="0" fontId="2" fillId="2" borderId="14" xfId="1" applyNumberFormat="1" applyFont="1" applyFill="1" applyBorder="1" applyAlignment="1" applyProtection="1">
      <alignment horizontal="center"/>
    </xf>
    <xf numFmtId="0" fontId="1" fillId="2" borderId="12" xfId="1" applyNumberFormat="1" applyFont="1" applyFill="1" applyBorder="1" applyAlignment="1" applyProtection="1">
      <alignment horizontal="center"/>
    </xf>
    <xf numFmtId="0" fontId="1" fillId="0" borderId="10" xfId="1" applyNumberFormat="1" applyFont="1" applyFill="1" applyBorder="1" applyAlignment="1" applyProtection="1"/>
    <xf numFmtId="0" fontId="1" fillId="0" borderId="1" xfId="1" applyNumberFormat="1" applyFont="1" applyFill="1" applyBorder="1" applyAlignment="1" applyProtection="1"/>
    <xf numFmtId="0" fontId="1" fillId="0" borderId="13" xfId="1" applyNumberFormat="1" applyFont="1" applyFill="1" applyBorder="1" applyAlignment="1" applyProtection="1"/>
    <xf numFmtId="0" fontId="1" fillId="0" borderId="9" xfId="1" applyNumberFormat="1" applyFont="1" applyFill="1" applyBorder="1" applyAlignment="1" applyProtection="1"/>
    <xf numFmtId="0" fontId="1" fillId="0" borderId="11" xfId="1" applyNumberFormat="1" applyFont="1" applyFill="1" applyBorder="1" applyAlignment="1" applyProtection="1"/>
    <xf numFmtId="0" fontId="3" fillId="2" borderId="6" xfId="1" applyNumberFormat="1" applyFont="1" applyFill="1" applyBorder="1" applyAlignment="1" applyProtection="1"/>
    <xf numFmtId="0" fontId="3" fillId="2" borderId="4" xfId="1" applyNumberFormat="1" applyFont="1" applyFill="1" applyBorder="1" applyAlignment="1" applyProtection="1"/>
    <xf numFmtId="0" fontId="3" fillId="2" borderId="12" xfId="1" applyNumberFormat="1" applyFont="1" applyFill="1" applyBorder="1" applyAlignment="1" applyProtection="1"/>
    <xf numFmtId="0" fontId="4" fillId="2" borderId="6" xfId="1" applyNumberFormat="1" applyFont="1" applyFill="1" applyBorder="1" applyAlignment="1" applyProtection="1"/>
    <xf numFmtId="0" fontId="4" fillId="2" borderId="4" xfId="1" applyNumberFormat="1" applyFont="1" applyFill="1" applyBorder="1" applyAlignment="1" applyProtection="1"/>
    <xf numFmtId="0" fontId="4" fillId="2" borderId="12" xfId="1" applyNumberFormat="1" applyFont="1" applyFill="1" applyBorder="1" applyAlignment="1" applyProtection="1"/>
    <xf numFmtId="0" fontId="15" fillId="7" borderId="6" xfId="1" applyNumberFormat="1" applyFont="1" applyFill="1" applyBorder="1" applyAlignment="1" applyProtection="1"/>
    <xf numFmtId="0" fontId="15" fillId="7" borderId="4" xfId="1" applyNumberFormat="1" applyFont="1" applyFill="1" applyBorder="1" applyAlignment="1" applyProtection="1"/>
    <xf numFmtId="0" fontId="15" fillId="7" borderId="12" xfId="1" applyNumberFormat="1" applyFont="1" applyFill="1" applyBorder="1" applyAlignment="1" applyProtection="1"/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5" fillId="0" borderId="6" xfId="1" applyNumberFormat="1" applyFont="1" applyFill="1" applyBorder="1" applyAlignment="1" applyProtection="1"/>
    <xf numFmtId="0" fontId="5" fillId="0" borderId="14" xfId="1" applyNumberFormat="1" applyFont="1" applyFill="1" applyBorder="1" applyAlignment="1" applyProtection="1">
      <alignment horizontal="center"/>
    </xf>
    <xf numFmtId="0" fontId="5" fillId="0" borderId="12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>
      <alignment horizontal="left"/>
    </xf>
    <xf numFmtId="0" fontId="5" fillId="0" borderId="0" xfId="1" applyNumberFormat="1" applyFont="1" applyFill="1" applyBorder="1" applyAlignment="1" applyProtection="1">
      <alignment horizontal="left"/>
    </xf>
    <xf numFmtId="0" fontId="5" fillId="0" borderId="2" xfId="1" applyNumberFormat="1" applyFont="1" applyFill="1" applyBorder="1" applyAlignment="1" applyProtection="1">
      <alignment horizontal="left"/>
    </xf>
    <xf numFmtId="0" fontId="5" fillId="0" borderId="10" xfId="1" applyNumberFormat="1" applyFont="1" applyFill="1" applyBorder="1" applyAlignment="1" applyProtection="1">
      <alignment horizontal="left"/>
    </xf>
    <xf numFmtId="0" fontId="5" fillId="0" borderId="1" xfId="1" applyNumberFormat="1" applyFont="1" applyFill="1" applyBorder="1" applyAlignment="1" applyProtection="1">
      <alignment horizontal="left"/>
    </xf>
    <xf numFmtId="0" fontId="5" fillId="0" borderId="17" xfId="1" applyNumberFormat="1" applyFont="1" applyFill="1" applyBorder="1" applyAlignment="1" applyProtection="1">
      <alignment horizontal="left"/>
    </xf>
    <xf numFmtId="0" fontId="14" fillId="7" borderId="6" xfId="1" applyNumberFormat="1" applyFont="1" applyFill="1" applyBorder="1" applyAlignment="1" applyProtection="1"/>
    <xf numFmtId="0" fontId="14" fillId="7" borderId="4" xfId="1" applyNumberFormat="1" applyFont="1" applyFill="1" applyBorder="1" applyAlignment="1" applyProtection="1"/>
    <xf numFmtId="0" fontId="14" fillId="7" borderId="12" xfId="1" applyNumberFormat="1" applyFont="1" applyFill="1" applyBorder="1" applyAlignment="1" applyProtection="1"/>
    <xf numFmtId="0" fontId="6" fillId="8" borderId="6" xfId="1" applyNumberFormat="1" applyFont="1" applyFill="1" applyBorder="1" applyAlignment="1" applyProtection="1">
      <alignment horizontal="center"/>
    </xf>
    <xf numFmtId="0" fontId="6" fillId="7" borderId="11" xfId="1" applyNumberFormat="1" applyFont="1" applyFill="1" applyBorder="1" applyAlignment="1" applyProtection="1">
      <alignment horizontal="center"/>
    </xf>
    <xf numFmtId="0" fontId="5" fillId="7" borderId="13" xfId="1" applyNumberFormat="1" applyFont="1" applyFill="1" applyBorder="1" applyAlignment="1" applyProtection="1">
      <alignment horizontal="center"/>
    </xf>
    <xf numFmtId="0" fontId="5" fillId="0" borderId="11" xfId="1" applyNumberFormat="1" applyFont="1" applyFill="1" applyBorder="1" applyAlignment="1" applyProtection="1">
      <alignment horizontal="left"/>
    </xf>
    <xf numFmtId="0" fontId="5" fillId="0" borderId="5" xfId="1" applyNumberFormat="1" applyFont="1" applyFill="1" applyBorder="1" applyAlignment="1" applyProtection="1">
      <alignment horizontal="left"/>
    </xf>
    <xf numFmtId="0" fontId="5" fillId="0" borderId="13" xfId="1" applyNumberFormat="1" applyFont="1" applyFill="1" applyBorder="1" applyAlignment="1" applyProtection="1">
      <alignment horizontal="left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8" borderId="6" xfId="1" applyNumberFormat="1" applyFont="1" applyFill="1" applyBorder="1" applyAlignment="1" applyProtection="1">
      <alignment horizontal="center" vertical="center"/>
    </xf>
    <xf numFmtId="0" fontId="5" fillId="0" borderId="29" xfId="1" applyNumberFormat="1" applyFont="1" applyFill="1" applyBorder="1" applyAlignment="1" applyProtection="1">
      <alignment horizontal="center" vertical="center"/>
    </xf>
    <xf numFmtId="0" fontId="5" fillId="0" borderId="30" xfId="1" applyNumberFormat="1" applyFont="1" applyFill="1" applyBorder="1" applyAlignment="1" applyProtection="1">
      <alignment horizontal="center" vertical="center"/>
    </xf>
    <xf numFmtId="0" fontId="5" fillId="0" borderId="27" xfId="1" applyNumberFormat="1" applyFont="1" applyFill="1" applyBorder="1" applyAlignment="1" applyProtection="1">
      <alignment horizontal="center" vertical="center"/>
    </xf>
    <xf numFmtId="0" fontId="5" fillId="0" borderId="28" xfId="1" applyNumberFormat="1" applyFont="1" applyFill="1" applyBorder="1" applyAlignment="1" applyProtection="1">
      <alignment horizontal="center" vertical="center"/>
    </xf>
    <xf numFmtId="0" fontId="6" fillId="7" borderId="15" xfId="1" applyNumberFormat="1" applyFont="1" applyFill="1" applyBorder="1" applyAlignment="1" applyProtection="1">
      <alignment horizontal="center"/>
    </xf>
    <xf numFmtId="0" fontId="5" fillId="7" borderId="15" xfId="1" applyNumberFormat="1" applyFont="1" applyFill="1" applyBorder="1" applyAlignment="1" applyProtection="1">
      <alignment horizontal="center"/>
    </xf>
    <xf numFmtId="0" fontId="12" fillId="0" borderId="2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1" fillId="0" borderId="14" xfId="1" applyNumberFormat="1" applyFont="1" applyFill="1" applyBorder="1" applyAlignment="1" applyProtection="1">
      <alignment horizontal="center" vertical="center"/>
    </xf>
    <xf numFmtId="0" fontId="1" fillId="0" borderId="12" xfId="1" applyNumberFormat="1" applyFont="1" applyFill="1" applyBorder="1" applyAlignment="1" applyProtection="1">
      <alignment horizontal="center" vertical="center"/>
    </xf>
    <xf numFmtId="0" fontId="1" fillId="0" borderId="14" xfId="1" applyNumberFormat="1" applyFont="1" applyFill="1" applyBorder="1" applyAlignment="1" applyProtection="1">
      <alignment horizontal="left"/>
    </xf>
    <xf numFmtId="0" fontId="1" fillId="0" borderId="4" xfId="1" applyNumberFormat="1" applyFont="1" applyFill="1" applyBorder="1" applyAlignment="1" applyProtection="1">
      <alignment horizontal="left"/>
    </xf>
    <xf numFmtId="0" fontId="1" fillId="0" borderId="12" xfId="1" applyNumberFormat="1" applyFont="1" applyFill="1" applyBorder="1" applyAlignment="1" applyProtection="1">
      <alignment horizontal="left"/>
    </xf>
    <xf numFmtId="0" fontId="1" fillId="0" borderId="14" xfId="1" applyNumberFormat="1" applyFont="1" applyFill="1" applyBorder="1" applyAlignment="1" applyProtection="1">
      <alignment horizontal="center"/>
    </xf>
    <xf numFmtId="0" fontId="1" fillId="0" borderId="12" xfId="1" applyNumberFormat="1" applyFont="1" applyFill="1" applyBorder="1" applyAlignment="1" applyProtection="1">
      <alignment horizontal="center"/>
    </xf>
    <xf numFmtId="0" fontId="1" fillId="8" borderId="6" xfId="1" applyNumberFormat="1" applyFont="1" applyFill="1" applyBorder="1" applyAlignment="1" applyProtection="1">
      <alignment horizontal="center"/>
    </xf>
    <xf numFmtId="0" fontId="1" fillId="0" borderId="6" xfId="1" applyNumberFormat="1" applyFont="1" applyFill="1" applyBorder="1" applyAlignment="1" applyProtection="1">
      <alignment horizontal="center" vertical="center"/>
    </xf>
    <xf numFmtId="0" fontId="1" fillId="8" borderId="6" xfId="1" applyNumberFormat="1" applyFont="1" applyFill="1" applyBorder="1" applyAlignment="1" applyProtection="1">
      <alignment horizontal="center" vertical="center"/>
    </xf>
    <xf numFmtId="0" fontId="1" fillId="0" borderId="15" xfId="1" applyNumberFormat="1" applyFont="1" applyFill="1" applyBorder="1" applyAlignment="1" applyProtection="1">
      <alignment horizontal="center" vertical="center"/>
    </xf>
    <xf numFmtId="0" fontId="1" fillId="0" borderId="17" xfId="1" applyNumberFormat="1" applyFont="1" applyFill="1" applyBorder="1" applyAlignment="1" applyProtection="1">
      <alignment horizontal="center" vertical="center"/>
    </xf>
    <xf numFmtId="0" fontId="1" fillId="0" borderId="8" xfId="1" applyNumberFormat="1" applyFont="1" applyFill="1" applyBorder="1" applyAlignment="1" applyProtection="1">
      <alignment horizontal="center" vertical="center"/>
    </xf>
    <xf numFmtId="0" fontId="2" fillId="7" borderId="15" xfId="1" applyNumberFormat="1" applyFont="1" applyFill="1" applyBorder="1" applyAlignment="1" applyProtection="1">
      <alignment horizontal="center"/>
    </xf>
    <xf numFmtId="0" fontId="1" fillId="7" borderId="15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left" vertical="center"/>
    </xf>
    <xf numFmtId="0" fontId="1" fillId="0" borderId="4" xfId="1" applyNumberFormat="1" applyFont="1" applyFill="1" applyBorder="1" applyAlignment="1" applyProtection="1">
      <alignment horizontal="center"/>
    </xf>
    <xf numFmtId="0" fontId="15" fillId="2" borderId="6" xfId="1" applyNumberFormat="1" applyFont="1" applyFill="1" applyBorder="1" applyAlignment="1" applyProtection="1"/>
    <xf numFmtId="0" fontId="15" fillId="2" borderId="4" xfId="1" applyNumberFormat="1" applyFont="1" applyFill="1" applyBorder="1" applyAlignment="1" applyProtection="1"/>
    <xf numFmtId="0" fontId="15" fillId="2" borderId="12" xfId="1" applyNumberFormat="1" applyFont="1" applyFill="1" applyBorder="1" applyAlignment="1" applyProtection="1"/>
    <xf numFmtId="0" fontId="6" fillId="2" borderId="14" xfId="1" applyNumberFormat="1" applyFont="1" applyFill="1" applyBorder="1" applyAlignment="1" applyProtection="1">
      <alignment horizontal="center"/>
    </xf>
    <xf numFmtId="0" fontId="5" fillId="2" borderId="12" xfId="1" applyNumberFormat="1" applyFont="1" applyFill="1" applyBorder="1" applyAlignment="1" applyProtection="1">
      <alignment horizontal="center"/>
    </xf>
    <xf numFmtId="0" fontId="5" fillId="0" borderId="14" xfId="1" applyNumberFormat="1" applyFont="1" applyFill="1" applyBorder="1" applyAlignment="1" applyProtection="1">
      <alignment horizontal="left"/>
    </xf>
    <xf numFmtId="0" fontId="5" fillId="0" borderId="4" xfId="1" applyNumberFormat="1" applyFont="1" applyFill="1" applyBorder="1" applyAlignment="1" applyProtection="1">
      <alignment horizontal="left"/>
    </xf>
    <xf numFmtId="0" fontId="5" fillId="0" borderId="12" xfId="1" applyNumberFormat="1" applyFont="1" applyFill="1" applyBorder="1" applyAlignment="1" applyProtection="1">
      <alignment horizontal="left"/>
    </xf>
    <xf numFmtId="0" fontId="14" fillId="2" borderId="6" xfId="1" applyNumberFormat="1" applyFont="1" applyFill="1" applyBorder="1" applyAlignment="1" applyProtection="1"/>
    <xf numFmtId="0" fontId="14" fillId="2" borderId="4" xfId="1" applyNumberFormat="1" applyFont="1" applyFill="1" applyBorder="1" applyAlignment="1" applyProtection="1"/>
    <xf numFmtId="0" fontId="14" fillId="2" borderId="12" xfId="1" applyNumberFormat="1" applyFont="1" applyFill="1" applyBorder="1" applyAlignment="1" applyProtection="1"/>
    <xf numFmtId="0" fontId="0" fillId="5" borderId="0" xfId="0" applyFill="1"/>
    <xf numFmtId="0" fontId="10" fillId="5" borderId="0" xfId="0" applyFont="1" applyFill="1" applyBorder="1" applyAlignment="1">
      <alignment horizontal="right" vertical="center"/>
    </xf>
    <xf numFmtId="0" fontId="10" fillId="5" borderId="0" xfId="0" applyFont="1" applyFill="1" applyBorder="1" applyAlignment="1">
      <alignment vertical="center"/>
    </xf>
    <xf numFmtId="0" fontId="10" fillId="5" borderId="0" xfId="0" applyFont="1" applyFill="1" applyAlignment="1">
      <alignment horizontal="right" vertical="center"/>
    </xf>
    <xf numFmtId="0" fontId="12" fillId="5" borderId="25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left" vertical="center"/>
    </xf>
    <xf numFmtId="0" fontId="0" fillId="5" borderId="0" xfId="0" applyFill="1" applyBorder="1"/>
    <xf numFmtId="0" fontId="13" fillId="5" borderId="0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5" fillId="5" borderId="0" xfId="1" applyNumberFormat="1" applyFont="1" applyFill="1" applyBorder="1" applyAlignment="1" applyProtection="1">
      <alignment horizontal="right"/>
    </xf>
    <xf numFmtId="0" fontId="5" fillId="5" borderId="0" xfId="1" applyNumberFormat="1" applyFont="1" applyFill="1" applyBorder="1" applyAlignment="1" applyProtection="1">
      <alignment horizontal="center"/>
    </xf>
    <xf numFmtId="0" fontId="9" fillId="5" borderId="0" xfId="0" applyFont="1" applyFill="1" applyAlignment="1">
      <alignment horizontal="left"/>
    </xf>
    <xf numFmtId="0" fontId="0" fillId="5" borderId="0" xfId="0" applyFont="1" applyFill="1"/>
    <xf numFmtId="0" fontId="18" fillId="5" borderId="0" xfId="0" applyFont="1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1" xfId="0" applyFill="1" applyBorder="1"/>
    <xf numFmtId="0" fontId="1" fillId="5" borderId="0" xfId="1" applyNumberFormat="1" applyFont="1" applyFill="1" applyBorder="1" applyAlignment="1" applyProtection="1">
      <alignment horizontal="right"/>
    </xf>
    <xf numFmtId="0" fontId="1" fillId="5" borderId="23" xfId="1" applyNumberFormat="1" applyFont="1" applyFill="1" applyBorder="1" applyAlignment="1" applyProtection="1"/>
    <xf numFmtId="0" fontId="1" fillId="5" borderId="1" xfId="1" applyNumberFormat="1" applyFont="1" applyFill="1" applyBorder="1" applyAlignment="1" applyProtection="1"/>
    <xf numFmtId="0" fontId="1" fillId="5" borderId="23" xfId="1" applyNumberFormat="1" applyFont="1" applyFill="1" applyBorder="1" applyAlignment="1" applyProtection="1">
      <alignment horizontal="right"/>
    </xf>
    <xf numFmtId="0" fontId="1" fillId="5" borderId="2" xfId="1" applyNumberFormat="1" applyFont="1" applyFill="1" applyBorder="1" applyAlignment="1" applyProtection="1">
      <alignment horizontal="right"/>
    </xf>
    <xf numFmtId="164" fontId="2" fillId="5" borderId="6" xfId="1" applyNumberFormat="1" applyFont="1" applyFill="1" applyBorder="1" applyAlignment="1" applyProtection="1">
      <alignment horizontal="center" vertical="center"/>
    </xf>
    <xf numFmtId="0" fontId="2" fillId="5" borderId="4" xfId="1" applyNumberFormat="1" applyFont="1" applyFill="1" applyBorder="1" applyAlignment="1" applyProtection="1">
      <alignment horizontal="center"/>
    </xf>
    <xf numFmtId="0" fontId="1" fillId="5" borderId="26" xfId="1" applyNumberFormat="1" applyFont="1" applyFill="1" applyBorder="1" applyAlignment="1" applyProtection="1">
      <alignment horizontal="right"/>
    </xf>
    <xf numFmtId="0" fontId="2" fillId="5" borderId="4" xfId="1" applyNumberFormat="1" applyFont="1" applyFill="1" applyBorder="1" applyAlignment="1" applyProtection="1"/>
    <xf numFmtId="0" fontId="5" fillId="5" borderId="2" xfId="1" applyNumberFormat="1" applyFont="1" applyFill="1" applyBorder="1" applyAlignment="1" applyProtection="1"/>
    <xf numFmtId="0" fontId="6" fillId="5" borderId="15" xfId="1" applyNumberFormat="1" applyFont="1" applyFill="1" applyBorder="1" applyAlignment="1" applyProtection="1">
      <alignment horizontal="center"/>
    </xf>
    <xf numFmtId="0" fontId="6" fillId="5" borderId="15" xfId="1" applyNumberFormat="1" applyFont="1" applyFill="1" applyBorder="1" applyAlignment="1" applyProtection="1">
      <alignment horizontal="center"/>
    </xf>
    <xf numFmtId="0" fontId="5" fillId="5" borderId="15" xfId="1" applyNumberFormat="1" applyFont="1" applyFill="1" applyBorder="1" applyAlignment="1" applyProtection="1">
      <alignment horizontal="center"/>
    </xf>
    <xf numFmtId="0" fontId="11" fillId="5" borderId="0" xfId="0" applyFont="1" applyFill="1"/>
    <xf numFmtId="0" fontId="5" fillId="5" borderId="8" xfId="1" applyNumberFormat="1" applyFont="1" applyFill="1" applyBorder="1" applyAlignment="1" applyProtection="1">
      <alignment horizontal="center" vertical="center"/>
    </xf>
    <xf numFmtId="0" fontId="5" fillId="5" borderId="17" xfId="1" applyNumberFormat="1" applyFont="1" applyFill="1" applyBorder="1" applyAlignment="1" applyProtection="1">
      <alignment horizontal="center" vertical="center"/>
    </xf>
    <xf numFmtId="0" fontId="5" fillId="5" borderId="8" xfId="1" applyNumberFormat="1" applyFont="1" applyFill="1" applyBorder="1" applyAlignment="1" applyProtection="1">
      <alignment horizontal="center" vertical="center"/>
    </xf>
    <xf numFmtId="0" fontId="5" fillId="5" borderId="8" xfId="1" applyNumberFormat="1" applyFont="1" applyFill="1" applyBorder="1" applyAlignment="1" applyProtection="1">
      <alignment horizontal="center"/>
    </xf>
    <xf numFmtId="0" fontId="5" fillId="5" borderId="6" xfId="1" applyNumberFormat="1" applyFont="1" applyFill="1" applyBorder="1" applyAlignment="1" applyProtection="1">
      <alignment horizontal="center" vertical="center"/>
    </xf>
    <xf numFmtId="0" fontId="5" fillId="5" borderId="6" xfId="1" applyNumberFormat="1" applyFont="1" applyFill="1" applyBorder="1" applyAlignment="1" applyProtection="1">
      <alignment horizontal="center" vertical="center"/>
    </xf>
    <xf numFmtId="0" fontId="5" fillId="5" borderId="0" xfId="1" applyNumberFormat="1" applyFont="1" applyFill="1" applyBorder="1" applyAlignment="1" applyProtection="1"/>
    <xf numFmtId="0" fontId="6" fillId="5" borderId="6" xfId="1" applyNumberFormat="1" applyFont="1" applyFill="1" applyBorder="1" applyAlignment="1" applyProtection="1">
      <alignment horizontal="center" vertical="center"/>
    </xf>
    <xf numFmtId="0" fontId="5" fillId="5" borderId="4" xfId="1" applyNumberFormat="1" applyFont="1" applyFill="1" applyBorder="1" applyAlignment="1" applyProtection="1"/>
    <xf numFmtId="0" fontId="6" fillId="5" borderId="11" xfId="1" applyNumberFormat="1" applyFont="1" applyFill="1" applyBorder="1" applyAlignment="1" applyProtection="1">
      <alignment horizontal="center"/>
    </xf>
    <xf numFmtId="0" fontId="5" fillId="5" borderId="13" xfId="1" applyNumberFormat="1" applyFont="1" applyFill="1" applyBorder="1" applyAlignment="1" applyProtection="1">
      <alignment horizontal="center"/>
    </xf>
    <xf numFmtId="0" fontId="6" fillId="5" borderId="0" xfId="1" applyNumberFormat="1" applyFont="1" applyFill="1" applyBorder="1" applyAlignment="1" applyProtection="1"/>
    <xf numFmtId="0" fontId="6" fillId="5" borderId="6" xfId="1" applyNumberFormat="1" applyFont="1" applyFill="1" applyBorder="1" applyAlignment="1" applyProtection="1">
      <alignment horizontal="center"/>
    </xf>
    <xf numFmtId="0" fontId="6" fillId="5" borderId="2" xfId="1" applyNumberFormat="1" applyFont="1" applyFill="1" applyBorder="1" applyAlignment="1" applyProtection="1"/>
    <xf numFmtId="0" fontId="5" fillId="5" borderId="6" xfId="1" applyNumberFormat="1" applyFont="1" applyFill="1" applyBorder="1" applyAlignment="1" applyProtection="1"/>
    <xf numFmtId="0" fontId="5" fillId="5" borderId="14" xfId="1" applyNumberFormat="1" applyFont="1" applyFill="1" applyBorder="1" applyAlignment="1" applyProtection="1">
      <alignment horizontal="center"/>
    </xf>
    <xf numFmtId="0" fontId="5" fillId="5" borderId="12" xfId="1" applyNumberFormat="1" applyFont="1" applyFill="1" applyBorder="1" applyAlignment="1" applyProtection="1">
      <alignment horizontal="center"/>
    </xf>
    <xf numFmtId="2" fontId="5" fillId="5" borderId="6" xfId="1" applyNumberFormat="1" applyFont="1" applyFill="1" applyBorder="1" applyAlignment="1" applyProtection="1">
      <alignment horizontal="center"/>
    </xf>
    <xf numFmtId="0" fontId="5" fillId="5" borderId="14" xfId="1" applyNumberFormat="1" applyFont="1" applyFill="1" applyBorder="1" applyAlignment="1" applyProtection="1">
      <alignment horizontal="center" vertical="center"/>
    </xf>
    <xf numFmtId="0" fontId="5" fillId="5" borderId="12" xfId="1" applyNumberFormat="1" applyFont="1" applyFill="1" applyBorder="1" applyAlignment="1" applyProtection="1">
      <alignment horizontal="center" vertical="center"/>
    </xf>
    <xf numFmtId="2" fontId="5" fillId="5" borderId="6" xfId="1" applyNumberFormat="1" applyFont="1" applyFill="1" applyBorder="1" applyAlignment="1" applyProtection="1">
      <alignment horizontal="center" vertical="center"/>
    </xf>
    <xf numFmtId="0" fontId="1" fillId="5" borderId="0" xfId="1" applyNumberFormat="1" applyFont="1" applyFill="1" applyBorder="1" applyAlignment="1" applyProtection="1"/>
    <xf numFmtId="0" fontId="5" fillId="5" borderId="3" xfId="1" applyNumberFormat="1" applyFont="1" applyFill="1" applyBorder="1" applyAlignment="1" applyProtection="1">
      <alignment horizontal="center"/>
    </xf>
    <xf numFmtId="0" fontId="5" fillId="5" borderId="0" xfId="1" applyNumberFormat="1" applyFont="1" applyFill="1" applyBorder="1" applyAlignment="1" applyProtection="1">
      <alignment horizontal="center"/>
    </xf>
    <xf numFmtId="0" fontId="14" fillId="5" borderId="3" xfId="1" applyNumberFormat="1" applyFont="1" applyFill="1" applyBorder="1" applyAlignment="1" applyProtection="1">
      <alignment horizontal="left"/>
    </xf>
    <xf numFmtId="0" fontId="14" fillId="5" borderId="0" xfId="1" applyNumberFormat="1" applyFont="1" applyFill="1" applyBorder="1" applyAlignment="1" applyProtection="1">
      <alignment horizontal="left"/>
    </xf>
    <xf numFmtId="0" fontId="15" fillId="5" borderId="10" xfId="1" applyNumberFormat="1" applyFont="1" applyFill="1" applyBorder="1" applyAlignment="1" applyProtection="1">
      <alignment horizontal="center"/>
    </xf>
    <xf numFmtId="0" fontId="15" fillId="5" borderId="1" xfId="1" applyNumberFormat="1" applyFont="1" applyFill="1" applyBorder="1" applyAlignment="1" applyProtection="1">
      <alignment horizontal="center"/>
    </xf>
    <xf numFmtId="0" fontId="6" fillId="5" borderId="6" xfId="1" applyNumberFormat="1" applyFont="1" applyFill="1" applyBorder="1" applyAlignment="1" applyProtection="1"/>
    <xf numFmtId="0" fontId="6" fillId="5" borderId="14" xfId="1" applyNumberFormat="1" applyFont="1" applyFill="1" applyBorder="1" applyAlignment="1" applyProtection="1">
      <alignment horizontal="center"/>
    </xf>
    <xf numFmtId="0" fontId="6" fillId="5" borderId="12" xfId="1" applyNumberFormat="1" applyFont="1" applyFill="1" applyBorder="1" applyAlignment="1" applyProtection="1">
      <alignment horizontal="center"/>
    </xf>
    <xf numFmtId="0" fontId="5" fillId="5" borderId="14" xfId="1" applyNumberFormat="1" applyFont="1" applyFill="1" applyBorder="1" applyAlignment="1" applyProtection="1">
      <alignment horizontal="right" vertical="center"/>
    </xf>
    <xf numFmtId="0" fontId="5" fillId="5" borderId="4" xfId="1" applyNumberFormat="1" applyFont="1" applyFill="1" applyBorder="1" applyAlignment="1" applyProtection="1">
      <alignment horizontal="right" vertical="center"/>
    </xf>
    <xf numFmtId="0" fontId="5" fillId="5" borderId="12" xfId="1" applyNumberFormat="1" applyFont="1" applyFill="1" applyBorder="1" applyAlignment="1" applyProtection="1">
      <alignment horizontal="right" vertical="center"/>
    </xf>
    <xf numFmtId="0" fontId="14" fillId="5" borderId="0" xfId="1" applyNumberFormat="1" applyFont="1" applyFill="1" applyBorder="1" applyAlignment="1" applyProtection="1"/>
    <xf numFmtId="0" fontId="5" fillId="5" borderId="14" xfId="1" applyNumberFormat="1" applyFont="1" applyFill="1" applyBorder="1" applyAlignment="1" applyProtection="1">
      <alignment horizontal="left"/>
    </xf>
    <xf numFmtId="0" fontId="5" fillId="5" borderId="4" xfId="1" applyNumberFormat="1" applyFont="1" applyFill="1" applyBorder="1" applyAlignment="1" applyProtection="1">
      <alignment horizontal="left"/>
    </xf>
    <xf numFmtId="0" fontId="5" fillId="5" borderId="12" xfId="1" applyNumberFormat="1" applyFont="1" applyFill="1" applyBorder="1" applyAlignment="1" applyProtection="1">
      <alignment horizontal="left"/>
    </xf>
    <xf numFmtId="14" fontId="1" fillId="0" borderId="6" xfId="1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251114</xdr:colOff>
      <xdr:row>27</xdr:row>
      <xdr:rowOff>121227</xdr:rowOff>
    </xdr:from>
    <xdr:ext cx="184731" cy="264560"/>
    <xdr:sp macro="" textlink="">
      <xdr:nvSpPr>
        <xdr:cNvPr id="2" name="TextBox 1"/>
        <xdr:cNvSpPr txBox="1"/>
      </xdr:nvSpPr>
      <xdr:spPr>
        <a:xfrm>
          <a:off x="5699414" y="55314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251114</xdr:colOff>
      <xdr:row>27</xdr:row>
      <xdr:rowOff>121227</xdr:rowOff>
    </xdr:from>
    <xdr:ext cx="184731" cy="264560"/>
    <xdr:sp macro="" textlink="">
      <xdr:nvSpPr>
        <xdr:cNvPr id="4" name="TextBox 3"/>
        <xdr:cNvSpPr txBox="1"/>
      </xdr:nvSpPr>
      <xdr:spPr>
        <a:xfrm>
          <a:off x="5699414" y="55314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251114</xdr:colOff>
      <xdr:row>27</xdr:row>
      <xdr:rowOff>121227</xdr:rowOff>
    </xdr:from>
    <xdr:ext cx="184731" cy="264560"/>
    <xdr:sp macro="" textlink="">
      <xdr:nvSpPr>
        <xdr:cNvPr id="6" name="TextBox 5"/>
        <xdr:cNvSpPr txBox="1"/>
      </xdr:nvSpPr>
      <xdr:spPr>
        <a:xfrm>
          <a:off x="5737514" y="55695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0</xdr:colOff>
      <xdr:row>8</xdr:row>
      <xdr:rowOff>0</xdr:rowOff>
    </xdr:from>
    <xdr:to>
      <xdr:col>4</xdr:col>
      <xdr:colOff>514350</xdr:colOff>
      <xdr:row>20</xdr:row>
      <xdr:rowOff>171450</xdr:rowOff>
    </xdr:to>
    <xdr:pic>
      <xdr:nvPicPr>
        <xdr:cNvPr id="11" name="Picture 10" descr="C:\Users\ANDY\Pictures\2014-12-16 Andy's Phone Pics\Andy's Phone Pics 30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771650"/>
          <a:ext cx="2857500" cy="2457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533400</xdr:colOff>
      <xdr:row>7</xdr:row>
      <xdr:rowOff>190500</xdr:rowOff>
    </xdr:from>
    <xdr:to>
      <xdr:col>9</xdr:col>
      <xdr:colOff>0</xdr:colOff>
      <xdr:row>20</xdr:row>
      <xdr:rowOff>171450</xdr:rowOff>
    </xdr:to>
    <xdr:pic>
      <xdr:nvPicPr>
        <xdr:cNvPr id="12" name="Picture 11" descr="C:\Users\ANDY\Pictures\2014-12-16 Andy's Phone Pics\Andy's Phone Pics 303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762125"/>
          <a:ext cx="2990850" cy="2466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251114</xdr:colOff>
      <xdr:row>27</xdr:row>
      <xdr:rowOff>121227</xdr:rowOff>
    </xdr:from>
    <xdr:ext cx="184731" cy="264560"/>
    <xdr:sp macro="" textlink="">
      <xdr:nvSpPr>
        <xdr:cNvPr id="2" name="TextBox 1"/>
        <xdr:cNvSpPr txBox="1"/>
      </xdr:nvSpPr>
      <xdr:spPr>
        <a:xfrm>
          <a:off x="5699414" y="55314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632113</xdr:colOff>
      <xdr:row>22</xdr:row>
      <xdr:rowOff>147205</xdr:rowOff>
    </xdr:from>
    <xdr:ext cx="1229591" cy="264560"/>
    <xdr:sp macro="" textlink="">
      <xdr:nvSpPr>
        <xdr:cNvPr id="3" name="TextBox 2"/>
        <xdr:cNvSpPr txBox="1"/>
      </xdr:nvSpPr>
      <xdr:spPr>
        <a:xfrm>
          <a:off x="5280313" y="4595380"/>
          <a:ext cx="12295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251114</xdr:colOff>
      <xdr:row>27</xdr:row>
      <xdr:rowOff>121227</xdr:rowOff>
    </xdr:from>
    <xdr:ext cx="184731" cy="264560"/>
    <xdr:sp macro="" textlink="">
      <xdr:nvSpPr>
        <xdr:cNvPr id="4" name="TextBox 3"/>
        <xdr:cNvSpPr txBox="1"/>
      </xdr:nvSpPr>
      <xdr:spPr>
        <a:xfrm>
          <a:off x="5699414" y="55314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632113</xdr:colOff>
      <xdr:row>22</xdr:row>
      <xdr:rowOff>147205</xdr:rowOff>
    </xdr:from>
    <xdr:ext cx="1229591" cy="264560"/>
    <xdr:sp macro="" textlink="">
      <xdr:nvSpPr>
        <xdr:cNvPr id="5" name="TextBox 4"/>
        <xdr:cNvSpPr txBox="1"/>
      </xdr:nvSpPr>
      <xdr:spPr>
        <a:xfrm>
          <a:off x="5280313" y="4595380"/>
          <a:ext cx="12295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251114</xdr:colOff>
      <xdr:row>27</xdr:row>
      <xdr:rowOff>121227</xdr:rowOff>
    </xdr:from>
    <xdr:ext cx="184731" cy="264560"/>
    <xdr:sp macro="" textlink="">
      <xdr:nvSpPr>
        <xdr:cNvPr id="2" name="TextBox 1"/>
        <xdr:cNvSpPr txBox="1"/>
      </xdr:nvSpPr>
      <xdr:spPr>
        <a:xfrm>
          <a:off x="5699414" y="55314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632113</xdr:colOff>
      <xdr:row>22</xdr:row>
      <xdr:rowOff>147205</xdr:rowOff>
    </xdr:from>
    <xdr:ext cx="1229591" cy="264560"/>
    <xdr:sp macro="" textlink="">
      <xdr:nvSpPr>
        <xdr:cNvPr id="3" name="TextBox 2"/>
        <xdr:cNvSpPr txBox="1"/>
      </xdr:nvSpPr>
      <xdr:spPr>
        <a:xfrm>
          <a:off x="5280313" y="4595380"/>
          <a:ext cx="12295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251114</xdr:colOff>
      <xdr:row>27</xdr:row>
      <xdr:rowOff>121227</xdr:rowOff>
    </xdr:from>
    <xdr:ext cx="184731" cy="264560"/>
    <xdr:sp macro="" textlink="">
      <xdr:nvSpPr>
        <xdr:cNvPr id="4" name="TextBox 3"/>
        <xdr:cNvSpPr txBox="1"/>
      </xdr:nvSpPr>
      <xdr:spPr>
        <a:xfrm>
          <a:off x="5699414" y="55314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632113</xdr:colOff>
      <xdr:row>22</xdr:row>
      <xdr:rowOff>147205</xdr:rowOff>
    </xdr:from>
    <xdr:ext cx="1229591" cy="264560"/>
    <xdr:sp macro="" textlink="">
      <xdr:nvSpPr>
        <xdr:cNvPr id="5" name="TextBox 4"/>
        <xdr:cNvSpPr txBox="1"/>
      </xdr:nvSpPr>
      <xdr:spPr>
        <a:xfrm>
          <a:off x="5280313" y="4595380"/>
          <a:ext cx="12295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79"/>
  <sheetViews>
    <sheetView zoomScaleNormal="100" workbookViewId="0">
      <selection activeCell="H7" sqref="H7"/>
    </sheetView>
  </sheetViews>
  <sheetFormatPr defaultRowHeight="15" x14ac:dyDescent="0.25"/>
  <cols>
    <col min="1" max="1" width="6.7109375" customWidth="1"/>
    <col min="2" max="2" width="21.42578125" customWidth="1"/>
    <col min="3" max="3" width="5.28515625" customWidth="1"/>
    <col min="4" max="4" width="14.42578125" customWidth="1"/>
    <col min="5" max="5" width="13.5703125" customWidth="1"/>
    <col min="7" max="7" width="3.28515625" customWidth="1"/>
    <col min="8" max="8" width="12.85546875" customWidth="1"/>
    <col min="9" max="9" width="14" customWidth="1"/>
  </cols>
  <sheetData>
    <row r="1" spans="1:14" x14ac:dyDescent="0.25">
      <c r="A1" s="218" t="s">
        <v>0</v>
      </c>
      <c r="B1" s="218"/>
      <c r="C1" s="3"/>
      <c r="D1" s="3"/>
      <c r="E1" s="3"/>
      <c r="F1" s="218"/>
      <c r="G1" s="218"/>
      <c r="H1" s="218"/>
      <c r="I1" s="218"/>
      <c r="J1" s="2"/>
      <c r="K1" s="1"/>
      <c r="L1" s="1"/>
      <c r="M1" s="1"/>
      <c r="N1" s="1"/>
    </row>
    <row r="2" spans="1:14" ht="18" customHeight="1" x14ac:dyDescent="0.25">
      <c r="A2" s="48"/>
      <c r="B2" s="4" t="s">
        <v>1</v>
      </c>
      <c r="C2" s="56"/>
      <c r="D2" s="57"/>
      <c r="E2" s="57"/>
      <c r="F2" s="58"/>
      <c r="G2" s="48"/>
      <c r="H2" s="48"/>
      <c r="I2" s="48"/>
      <c r="J2" s="48"/>
      <c r="K2" s="1"/>
      <c r="L2" s="1"/>
      <c r="M2" s="1"/>
      <c r="N2" s="1"/>
    </row>
    <row r="3" spans="1:14" ht="18" customHeight="1" x14ac:dyDescent="0.25">
      <c r="A3" s="218"/>
      <c r="B3" s="219"/>
      <c r="C3" s="7"/>
      <c r="D3" s="7"/>
      <c r="E3" s="7"/>
      <c r="F3" s="2"/>
      <c r="G3" s="2"/>
      <c r="H3" s="2"/>
      <c r="I3" s="2"/>
      <c r="J3" s="2"/>
      <c r="K3" s="1"/>
      <c r="L3" s="1"/>
      <c r="M3" s="1"/>
      <c r="N3" s="1"/>
    </row>
    <row r="4" spans="1:14" ht="18" customHeight="1" x14ac:dyDescent="0.25">
      <c r="A4" s="2"/>
      <c r="B4" s="4" t="s">
        <v>2</v>
      </c>
      <c r="C4" s="225"/>
      <c r="D4" s="226"/>
      <c r="E4" s="226"/>
      <c r="F4" s="226"/>
      <c r="G4" s="26"/>
      <c r="H4" s="2"/>
      <c r="I4" s="2"/>
      <c r="J4" s="2"/>
      <c r="K4" s="1"/>
      <c r="L4" s="1"/>
      <c r="M4" s="1"/>
      <c r="N4" s="1"/>
    </row>
    <row r="5" spans="1:14" ht="18" customHeight="1" x14ac:dyDescent="0.25">
      <c r="A5" s="2"/>
      <c r="B5" s="18"/>
      <c r="C5" s="27"/>
      <c r="D5" s="28"/>
      <c r="E5" s="28"/>
      <c r="F5" s="27"/>
      <c r="G5" s="25"/>
      <c r="H5" s="2"/>
      <c r="I5" s="2"/>
      <c r="J5" s="2"/>
      <c r="K5" s="1"/>
      <c r="L5" s="1"/>
      <c r="M5" s="1"/>
      <c r="N5" s="1"/>
    </row>
    <row r="6" spans="1:14" ht="18" customHeight="1" x14ac:dyDescent="0.25">
      <c r="A6" s="2"/>
      <c r="B6" s="4" t="s">
        <v>31</v>
      </c>
      <c r="C6" s="225"/>
      <c r="D6" s="226"/>
      <c r="E6" s="226"/>
      <c r="F6" s="227"/>
      <c r="G6" s="25"/>
      <c r="H6" s="2"/>
      <c r="I6" s="2"/>
      <c r="J6" s="2"/>
      <c r="K6" s="1"/>
      <c r="L6" s="1"/>
      <c r="M6" s="1"/>
      <c r="N6" s="1"/>
    </row>
    <row r="7" spans="1:14" ht="18" customHeight="1" x14ac:dyDescent="0.25">
      <c r="A7" s="2"/>
      <c r="B7" s="18"/>
      <c r="C7" s="27"/>
      <c r="D7" s="28"/>
      <c r="E7" s="28"/>
      <c r="F7" s="27"/>
      <c r="G7" s="25"/>
      <c r="H7" s="2"/>
      <c r="I7" s="2"/>
      <c r="J7" s="2"/>
      <c r="K7" s="1"/>
      <c r="L7" s="1"/>
      <c r="M7" s="1"/>
      <c r="N7" s="1"/>
    </row>
    <row r="8" spans="1:14" ht="18" customHeight="1" x14ac:dyDescent="0.25">
      <c r="A8" s="2"/>
      <c r="B8" s="4" t="s">
        <v>30</v>
      </c>
      <c r="C8" s="225"/>
      <c r="D8" s="226"/>
      <c r="E8" s="226"/>
      <c r="F8" s="227"/>
      <c r="G8" s="25"/>
      <c r="H8" s="2"/>
      <c r="I8" s="2"/>
      <c r="J8" s="2"/>
      <c r="K8" s="1"/>
      <c r="L8" s="1"/>
      <c r="M8" s="1"/>
      <c r="N8" s="1"/>
    </row>
    <row r="9" spans="1:14" ht="18" customHeight="1" x14ac:dyDescent="0.25">
      <c r="A9" s="218"/>
      <c r="B9" s="219"/>
      <c r="C9" s="3"/>
      <c r="D9" s="218"/>
      <c r="E9" s="218"/>
      <c r="F9" s="3"/>
      <c r="G9" s="2"/>
      <c r="H9" s="2"/>
      <c r="I9" s="3"/>
      <c r="J9" s="2"/>
      <c r="K9" s="1"/>
      <c r="L9" s="1"/>
      <c r="M9" s="1"/>
      <c r="N9" s="1"/>
    </row>
    <row r="10" spans="1:14" ht="18" customHeight="1" x14ac:dyDescent="0.25">
      <c r="A10" s="2"/>
      <c r="B10" s="4" t="s">
        <v>3</v>
      </c>
      <c r="C10" s="59" t="s">
        <v>29</v>
      </c>
      <c r="D10" s="5" t="s">
        <v>4</v>
      </c>
      <c r="E10" s="8" t="s">
        <v>5</v>
      </c>
      <c r="F10" s="19"/>
      <c r="G10" s="5"/>
      <c r="H10" s="8" t="s">
        <v>26</v>
      </c>
      <c r="I10" s="36">
        <v>4</v>
      </c>
      <c r="J10" s="5"/>
      <c r="K10" s="1"/>
      <c r="L10" s="1"/>
      <c r="M10" s="1"/>
      <c r="N10" s="1"/>
    </row>
    <row r="11" spans="1:14" ht="18" customHeight="1" x14ac:dyDescent="0.25">
      <c r="A11" s="2"/>
      <c r="B11" s="9"/>
      <c r="C11" s="59"/>
      <c r="D11" s="5" t="s">
        <v>6</v>
      </c>
      <c r="E11" s="8" t="s">
        <v>7</v>
      </c>
      <c r="F11" s="19"/>
      <c r="G11" s="5"/>
      <c r="H11" s="2"/>
      <c r="I11" s="37"/>
      <c r="J11" s="2"/>
      <c r="K11" s="1"/>
      <c r="L11" s="1"/>
      <c r="M11" s="10"/>
      <c r="N11" s="1"/>
    </row>
    <row r="12" spans="1:14" ht="18" customHeight="1" x14ac:dyDescent="0.25">
      <c r="A12" s="2"/>
      <c r="B12" s="9"/>
      <c r="C12" s="59"/>
      <c r="D12" s="5" t="s">
        <v>8</v>
      </c>
      <c r="E12" s="2"/>
      <c r="F12" s="6"/>
      <c r="G12" s="2"/>
      <c r="H12" s="8" t="s">
        <v>9</v>
      </c>
      <c r="I12" s="33">
        <f>I19+I20+I21+I22+I23+I24+I25+I26+I27+I28+I29+I30+I31+I32+I33+I34+I34</f>
        <v>2.0024999999999999</v>
      </c>
      <c r="J12" s="5"/>
      <c r="K12" s="1"/>
      <c r="L12" s="1"/>
      <c r="M12" s="10"/>
      <c r="N12" s="10"/>
    </row>
    <row r="13" spans="1:14" ht="18" customHeight="1" x14ac:dyDescent="0.25">
      <c r="A13" s="2"/>
      <c r="B13" s="9"/>
      <c r="C13" s="59"/>
      <c r="D13" s="5" t="s">
        <v>10</v>
      </c>
      <c r="E13" s="8" t="s">
        <v>28</v>
      </c>
      <c r="F13" s="19"/>
      <c r="G13" s="5"/>
      <c r="H13" s="2"/>
      <c r="I13" s="37"/>
      <c r="J13" s="2"/>
      <c r="K13" s="1"/>
      <c r="L13" s="1"/>
      <c r="M13" s="1"/>
      <c r="N13" s="1"/>
    </row>
    <row r="14" spans="1:14" ht="18" customHeight="1" x14ac:dyDescent="0.25">
      <c r="A14" s="2"/>
      <c r="B14" s="9"/>
      <c r="C14" s="59"/>
      <c r="D14" s="5" t="s">
        <v>11</v>
      </c>
      <c r="E14" s="2"/>
      <c r="F14" s="6"/>
      <c r="G14" s="2"/>
      <c r="H14" s="8" t="s">
        <v>12</v>
      </c>
      <c r="I14" s="33">
        <f>I10-I12</f>
        <v>1.9975000000000001</v>
      </c>
      <c r="J14" s="5"/>
      <c r="K14" s="1"/>
      <c r="L14" s="1"/>
      <c r="M14" s="1"/>
      <c r="N14" s="1"/>
    </row>
    <row r="15" spans="1:14" ht="18" customHeight="1" x14ac:dyDescent="0.25">
      <c r="A15" s="2"/>
      <c r="B15" s="9"/>
      <c r="C15" s="59"/>
      <c r="D15" s="5" t="s">
        <v>13</v>
      </c>
      <c r="E15" s="8" t="s">
        <v>14</v>
      </c>
      <c r="F15" s="11"/>
      <c r="G15" s="5"/>
      <c r="H15" s="2"/>
      <c r="I15" s="37"/>
      <c r="J15" s="2"/>
      <c r="K15" s="1"/>
      <c r="L15" s="1"/>
      <c r="M15" s="1"/>
      <c r="N15" s="1"/>
    </row>
    <row r="16" spans="1:14" ht="18" customHeight="1" x14ac:dyDescent="0.25">
      <c r="A16" s="2"/>
      <c r="B16" s="9"/>
      <c r="C16" s="59"/>
      <c r="D16" s="5" t="s">
        <v>15</v>
      </c>
      <c r="E16" s="8" t="s">
        <v>27</v>
      </c>
      <c r="F16" s="11"/>
      <c r="G16" s="5"/>
      <c r="H16" s="8" t="s">
        <v>16</v>
      </c>
      <c r="I16" s="38">
        <f>I12/I10</f>
        <v>0.50062499999999999</v>
      </c>
      <c r="J16" s="5"/>
      <c r="K16" s="1"/>
      <c r="L16" s="1"/>
      <c r="M16" s="1"/>
      <c r="N16" s="1"/>
    </row>
    <row r="17" spans="1:14" ht="18" customHeight="1" x14ac:dyDescent="0.25">
      <c r="A17" s="2"/>
      <c r="B17" s="3"/>
      <c r="C17" s="6"/>
      <c r="D17" s="3"/>
      <c r="E17" s="3"/>
      <c r="F17" s="6"/>
      <c r="G17" s="2"/>
      <c r="H17" s="3"/>
      <c r="I17" s="6"/>
      <c r="J17" s="2"/>
      <c r="K17" s="1"/>
      <c r="L17" s="1"/>
      <c r="M17" s="1"/>
      <c r="N17" s="1"/>
    </row>
    <row r="18" spans="1:14" ht="18" customHeight="1" thickBot="1" x14ac:dyDescent="0.3">
      <c r="A18" s="9"/>
      <c r="B18" s="64" t="s">
        <v>17</v>
      </c>
      <c r="C18" s="64" t="s">
        <v>18</v>
      </c>
      <c r="D18" s="64" t="s">
        <v>19</v>
      </c>
      <c r="E18" s="221" t="s">
        <v>20</v>
      </c>
      <c r="F18" s="222"/>
      <c r="G18" s="12"/>
      <c r="H18" s="21" t="s">
        <v>21</v>
      </c>
      <c r="I18" s="21" t="s">
        <v>22</v>
      </c>
      <c r="J18" s="223"/>
      <c r="K18" s="224"/>
      <c r="L18" s="1"/>
      <c r="M18" s="1"/>
      <c r="N18" s="1"/>
    </row>
    <row r="19" spans="1:14" ht="18" customHeight="1" thickBot="1" x14ac:dyDescent="0.3">
      <c r="A19" s="9"/>
      <c r="B19" s="49"/>
      <c r="C19" s="61">
        <v>1</v>
      </c>
      <c r="D19" s="63" t="s">
        <v>35</v>
      </c>
      <c r="E19" s="228"/>
      <c r="F19" s="229"/>
      <c r="G19" s="12"/>
      <c r="H19" s="40">
        <v>0.85</v>
      </c>
      <c r="I19" s="33">
        <f t="shared" ref="I19:I26" si="0">H19*C19</f>
        <v>0.85</v>
      </c>
      <c r="J19" s="230"/>
      <c r="K19" s="231"/>
      <c r="L19" s="1"/>
      <c r="M19" s="1"/>
      <c r="N19" s="1"/>
    </row>
    <row r="20" spans="1:14" ht="18" customHeight="1" x14ac:dyDescent="0.25">
      <c r="A20" s="9"/>
      <c r="B20" s="11"/>
      <c r="C20" s="59">
        <v>2</v>
      </c>
      <c r="D20" s="43" t="s">
        <v>32</v>
      </c>
      <c r="E20" s="220"/>
      <c r="F20" s="220"/>
      <c r="G20" s="12"/>
      <c r="H20" s="40">
        <v>0.25</v>
      </c>
      <c r="I20" s="33">
        <f t="shared" si="0"/>
        <v>0.5</v>
      </c>
      <c r="J20" s="5"/>
      <c r="K20" s="1"/>
      <c r="L20" s="1"/>
      <c r="M20" s="1"/>
      <c r="N20" s="1"/>
    </row>
    <row r="21" spans="1:14" ht="18" customHeight="1" x14ac:dyDescent="0.25">
      <c r="A21" s="9"/>
      <c r="B21" s="11"/>
      <c r="C21" s="59">
        <v>0.25</v>
      </c>
      <c r="D21" s="30" t="s">
        <v>32</v>
      </c>
      <c r="E21" s="220"/>
      <c r="F21" s="220"/>
      <c r="G21" s="12"/>
      <c r="H21" s="40">
        <v>0.33</v>
      </c>
      <c r="I21" s="33">
        <f t="shared" si="0"/>
        <v>8.2500000000000004E-2</v>
      </c>
      <c r="J21" s="5"/>
    </row>
    <row r="22" spans="1:14" ht="18" customHeight="1" x14ac:dyDescent="0.25">
      <c r="A22" s="9"/>
      <c r="B22" s="11"/>
      <c r="C22" s="59">
        <v>1</v>
      </c>
      <c r="D22" s="30" t="s">
        <v>32</v>
      </c>
      <c r="E22" s="220"/>
      <c r="F22" s="220"/>
      <c r="G22" s="12"/>
      <c r="H22" s="40">
        <v>0.25</v>
      </c>
      <c r="I22" s="33">
        <f t="shared" si="0"/>
        <v>0.25</v>
      </c>
      <c r="J22" s="5"/>
    </row>
    <row r="23" spans="1:14" ht="18" customHeight="1" x14ac:dyDescent="0.25">
      <c r="A23" s="9"/>
      <c r="B23" s="11"/>
      <c r="C23" s="59">
        <v>1</v>
      </c>
      <c r="D23" s="30" t="s">
        <v>32</v>
      </c>
      <c r="E23" s="220"/>
      <c r="F23" s="220"/>
      <c r="G23" s="12"/>
      <c r="H23" s="40">
        <v>0.22</v>
      </c>
      <c r="I23" s="33">
        <f t="shared" si="0"/>
        <v>0.22</v>
      </c>
      <c r="J23" s="5"/>
    </row>
    <row r="24" spans="1:14" ht="18" customHeight="1" x14ac:dyDescent="0.25">
      <c r="A24" s="9"/>
      <c r="B24" s="11"/>
      <c r="C24" s="59"/>
      <c r="D24" s="30" t="s">
        <v>32</v>
      </c>
      <c r="E24" s="220"/>
      <c r="F24" s="220"/>
      <c r="G24" s="15"/>
      <c r="H24" s="40"/>
      <c r="I24" s="33">
        <f t="shared" si="0"/>
        <v>0</v>
      </c>
      <c r="J24" s="5"/>
    </row>
    <row r="25" spans="1:14" ht="18" customHeight="1" x14ac:dyDescent="0.25">
      <c r="A25" s="9"/>
      <c r="B25" s="11"/>
      <c r="C25" s="59"/>
      <c r="D25" s="30" t="s">
        <v>32</v>
      </c>
      <c r="E25" s="220"/>
      <c r="F25" s="220"/>
      <c r="G25" s="11"/>
      <c r="H25" s="40"/>
      <c r="I25" s="33">
        <f t="shared" si="0"/>
        <v>0</v>
      </c>
      <c r="J25" s="5"/>
    </row>
    <row r="26" spans="1:14" ht="18" customHeight="1" thickBot="1" x14ac:dyDescent="0.3">
      <c r="A26" s="9"/>
      <c r="B26" s="31"/>
      <c r="C26" s="60"/>
      <c r="D26" s="44" t="s">
        <v>32</v>
      </c>
      <c r="E26" s="233"/>
      <c r="F26" s="233"/>
      <c r="G26" s="16"/>
      <c r="H26" s="41"/>
      <c r="I26" s="34">
        <f t="shared" si="0"/>
        <v>0</v>
      </c>
      <c r="J26" s="5"/>
    </row>
    <row r="27" spans="1:14" ht="18" customHeight="1" thickBot="1" x14ac:dyDescent="0.3">
      <c r="A27" s="9"/>
      <c r="B27" s="15"/>
      <c r="C27" s="61">
        <v>1</v>
      </c>
      <c r="D27" s="62" t="s">
        <v>34</v>
      </c>
      <c r="E27" s="228"/>
      <c r="F27" s="229"/>
      <c r="G27" s="12"/>
      <c r="H27" s="42">
        <v>1.6</v>
      </c>
      <c r="I27" s="35">
        <f t="shared" ref="I27:I34" si="1">H27/16</f>
        <v>0.1</v>
      </c>
      <c r="J27" s="5"/>
    </row>
    <row r="28" spans="1:14" ht="18" customHeight="1" x14ac:dyDescent="0.25">
      <c r="A28" s="9"/>
      <c r="B28" s="11"/>
      <c r="C28" s="59"/>
      <c r="D28" s="43" t="s">
        <v>33</v>
      </c>
      <c r="E28" s="220"/>
      <c r="F28" s="220"/>
      <c r="G28" s="12"/>
      <c r="H28" s="40"/>
      <c r="I28" s="33">
        <f t="shared" si="1"/>
        <v>0</v>
      </c>
      <c r="J28" s="5"/>
    </row>
    <row r="29" spans="1:14" ht="18" customHeight="1" x14ac:dyDescent="0.25">
      <c r="A29" s="9"/>
      <c r="B29" s="11"/>
      <c r="C29" s="59"/>
      <c r="D29" s="30" t="s">
        <v>33</v>
      </c>
      <c r="E29" s="220"/>
      <c r="F29" s="220"/>
      <c r="G29" s="12"/>
      <c r="H29" s="40"/>
      <c r="I29" s="33">
        <f t="shared" si="1"/>
        <v>0</v>
      </c>
      <c r="J29" s="5"/>
    </row>
    <row r="30" spans="1:14" ht="18" customHeight="1" x14ac:dyDescent="0.25">
      <c r="A30" s="9"/>
      <c r="B30" s="11"/>
      <c r="C30" s="59"/>
      <c r="D30" s="30" t="s">
        <v>33</v>
      </c>
      <c r="E30" s="220"/>
      <c r="F30" s="220"/>
      <c r="G30" s="12"/>
      <c r="H30" s="40"/>
      <c r="I30" s="33">
        <f t="shared" si="1"/>
        <v>0</v>
      </c>
      <c r="J30" s="5"/>
    </row>
    <row r="31" spans="1:14" ht="18" customHeight="1" x14ac:dyDescent="0.25">
      <c r="A31" s="9"/>
      <c r="B31" s="11"/>
      <c r="C31" s="59"/>
      <c r="D31" s="30" t="s">
        <v>33</v>
      </c>
      <c r="E31" s="220"/>
      <c r="F31" s="220"/>
      <c r="G31" s="12"/>
      <c r="H31" s="40"/>
      <c r="I31" s="33">
        <f t="shared" si="1"/>
        <v>0</v>
      </c>
      <c r="J31" s="5"/>
    </row>
    <row r="32" spans="1:14" ht="18" customHeight="1" x14ac:dyDescent="0.25">
      <c r="A32" s="9"/>
      <c r="B32" s="11"/>
      <c r="C32" s="59"/>
      <c r="D32" s="30" t="s">
        <v>33</v>
      </c>
      <c r="E32" s="220"/>
      <c r="F32" s="220"/>
      <c r="G32" s="12"/>
      <c r="H32" s="40"/>
      <c r="I32" s="33">
        <f t="shared" si="1"/>
        <v>0</v>
      </c>
      <c r="J32" s="5"/>
    </row>
    <row r="33" spans="1:11" ht="18" customHeight="1" x14ac:dyDescent="0.25">
      <c r="A33" s="9"/>
      <c r="B33" s="11"/>
      <c r="C33" s="59"/>
      <c r="D33" s="30" t="s">
        <v>33</v>
      </c>
      <c r="E33" s="220"/>
      <c r="F33" s="220"/>
      <c r="G33" s="12"/>
      <c r="H33" s="40"/>
      <c r="I33" s="33">
        <f t="shared" si="1"/>
        <v>0</v>
      </c>
      <c r="J33" s="5"/>
    </row>
    <row r="34" spans="1:11" ht="18" customHeight="1" x14ac:dyDescent="0.25">
      <c r="A34" s="9"/>
      <c r="B34" s="11"/>
      <c r="C34" s="59"/>
      <c r="D34" s="30" t="s">
        <v>33</v>
      </c>
      <c r="E34" s="220"/>
      <c r="F34" s="220"/>
      <c r="G34" s="15"/>
      <c r="H34" s="40"/>
      <c r="I34" s="33">
        <f t="shared" si="1"/>
        <v>0</v>
      </c>
      <c r="J34" s="5"/>
    </row>
    <row r="35" spans="1:11" ht="18" customHeight="1" x14ac:dyDescent="0.25">
      <c r="A35" s="2"/>
      <c r="B35" s="6"/>
      <c r="C35" s="6"/>
      <c r="D35" s="232"/>
      <c r="E35" s="232"/>
      <c r="F35" s="232"/>
      <c r="G35" s="232"/>
      <c r="H35" s="232"/>
      <c r="I35" s="232"/>
      <c r="J35" s="218"/>
    </row>
    <row r="36" spans="1:11" ht="18" customHeight="1" x14ac:dyDescent="0.25">
      <c r="A36" s="9"/>
      <c r="B36" s="234" t="s">
        <v>23</v>
      </c>
      <c r="C36" s="235"/>
      <c r="D36" s="236"/>
      <c r="E36" s="237"/>
      <c r="F36" s="237"/>
      <c r="G36" s="237"/>
      <c r="H36" s="237"/>
      <c r="I36" s="237"/>
      <c r="J36" s="237"/>
    </row>
    <row r="37" spans="1:11" ht="18" customHeight="1" x14ac:dyDescent="0.25">
      <c r="A37" s="17">
        <v>1</v>
      </c>
      <c r="B37" s="220"/>
      <c r="C37" s="220"/>
      <c r="D37" s="220"/>
      <c r="E37" s="220"/>
      <c r="F37" s="220"/>
      <c r="G37" s="220"/>
      <c r="H37" s="220"/>
      <c r="I37" s="220"/>
      <c r="J37" s="220"/>
      <c r="K37" s="14"/>
    </row>
    <row r="38" spans="1:11" ht="18" customHeight="1" x14ac:dyDescent="0.25">
      <c r="A38" s="17">
        <v>2</v>
      </c>
      <c r="B38" s="220"/>
      <c r="C38" s="220"/>
      <c r="D38" s="220"/>
      <c r="E38" s="220"/>
      <c r="F38" s="220"/>
      <c r="G38" s="220"/>
      <c r="H38" s="220"/>
      <c r="I38" s="220"/>
      <c r="J38" s="220"/>
      <c r="K38" s="14"/>
    </row>
    <row r="39" spans="1:11" ht="18" customHeight="1" x14ac:dyDescent="0.25">
      <c r="A39" s="17">
        <v>3</v>
      </c>
      <c r="B39" s="220"/>
      <c r="C39" s="220"/>
      <c r="D39" s="220"/>
      <c r="E39" s="220"/>
      <c r="F39" s="220"/>
      <c r="G39" s="220"/>
      <c r="H39" s="220"/>
      <c r="I39" s="220"/>
      <c r="J39" s="220"/>
      <c r="K39" s="14"/>
    </row>
    <row r="40" spans="1:11" ht="18" customHeight="1" x14ac:dyDescent="0.25">
      <c r="A40" s="17">
        <v>4</v>
      </c>
      <c r="B40" s="220"/>
      <c r="C40" s="220"/>
      <c r="D40" s="220"/>
      <c r="E40" s="220"/>
      <c r="F40" s="220"/>
      <c r="G40" s="220"/>
      <c r="H40" s="220"/>
      <c r="I40" s="220"/>
      <c r="J40" s="220"/>
      <c r="K40" s="14"/>
    </row>
    <row r="41" spans="1:11" ht="18" customHeight="1" x14ac:dyDescent="0.25">
      <c r="A41" s="17">
        <v>5</v>
      </c>
      <c r="B41" s="220"/>
      <c r="C41" s="220"/>
      <c r="D41" s="220"/>
      <c r="E41" s="220"/>
      <c r="F41" s="220"/>
      <c r="G41" s="220"/>
      <c r="H41" s="220"/>
      <c r="I41" s="220"/>
      <c r="J41" s="220"/>
      <c r="K41" s="14"/>
    </row>
    <row r="42" spans="1:11" ht="18" customHeight="1" x14ac:dyDescent="0.25">
      <c r="A42" s="17">
        <v>6</v>
      </c>
      <c r="B42" s="220"/>
      <c r="C42" s="220"/>
      <c r="D42" s="220"/>
      <c r="E42" s="220"/>
      <c r="F42" s="220"/>
      <c r="G42" s="220"/>
      <c r="H42" s="220"/>
      <c r="I42" s="220"/>
      <c r="J42" s="220"/>
      <c r="K42" s="14"/>
    </row>
    <row r="43" spans="1:11" ht="18" customHeight="1" x14ac:dyDescent="0.25">
      <c r="A43" s="17">
        <v>7</v>
      </c>
      <c r="B43" s="220"/>
      <c r="C43" s="220"/>
      <c r="D43" s="220"/>
      <c r="E43" s="220"/>
      <c r="F43" s="220"/>
      <c r="G43" s="220"/>
      <c r="H43" s="220"/>
      <c r="I43" s="220"/>
      <c r="J43" s="220"/>
      <c r="K43" s="14"/>
    </row>
    <row r="44" spans="1:11" ht="18" customHeight="1" x14ac:dyDescent="0.25">
      <c r="A44" s="17">
        <v>8</v>
      </c>
      <c r="B44" s="220"/>
      <c r="C44" s="220"/>
      <c r="D44" s="220"/>
      <c r="E44" s="220"/>
      <c r="F44" s="220"/>
      <c r="G44" s="220"/>
      <c r="H44" s="220"/>
      <c r="I44" s="220"/>
      <c r="J44" s="220"/>
      <c r="K44" s="14"/>
    </row>
    <row r="45" spans="1:11" ht="18" customHeight="1" x14ac:dyDescent="0.25">
      <c r="A45" s="2"/>
      <c r="B45" s="238"/>
      <c r="C45" s="239"/>
      <c r="D45" s="239"/>
      <c r="E45" s="239"/>
      <c r="F45" s="239"/>
      <c r="G45" s="239"/>
      <c r="H45" s="239"/>
      <c r="I45" s="239"/>
      <c r="J45" s="240"/>
      <c r="K45" s="10"/>
    </row>
    <row r="46" spans="1:11" ht="18" customHeight="1" x14ac:dyDescent="0.25">
      <c r="A46" s="9"/>
      <c r="B46" s="241" t="s">
        <v>24</v>
      </c>
      <c r="C46" s="242"/>
      <c r="D46" s="242"/>
      <c r="E46" s="243"/>
      <c r="F46" s="230"/>
      <c r="G46" s="218"/>
      <c r="H46" s="218"/>
      <c r="I46" s="218"/>
      <c r="J46" s="218"/>
      <c r="K46" s="2"/>
    </row>
    <row r="47" spans="1:11" ht="18" customHeight="1" x14ac:dyDescent="0.25">
      <c r="A47" s="17">
        <v>1</v>
      </c>
      <c r="B47" s="220"/>
      <c r="C47" s="220"/>
      <c r="D47" s="220"/>
      <c r="E47" s="22"/>
      <c r="F47" s="218"/>
      <c r="G47" s="218"/>
      <c r="H47" s="218"/>
      <c r="I47" s="218"/>
      <c r="J47" s="218"/>
      <c r="K47" s="2"/>
    </row>
    <row r="48" spans="1:11" ht="18" customHeight="1" x14ac:dyDescent="0.25">
      <c r="A48" s="17">
        <v>2</v>
      </c>
      <c r="B48" s="220"/>
      <c r="C48" s="220"/>
      <c r="D48" s="220"/>
      <c r="E48" s="23"/>
      <c r="F48" s="218"/>
      <c r="G48" s="218"/>
      <c r="H48" s="218"/>
      <c r="I48" s="218"/>
      <c r="J48" s="218"/>
      <c r="K48" s="2"/>
    </row>
    <row r="49" spans="1:11" ht="18" customHeight="1" x14ac:dyDescent="0.25">
      <c r="A49" s="17">
        <v>3</v>
      </c>
      <c r="B49" s="220"/>
      <c r="C49" s="220"/>
      <c r="D49" s="220"/>
      <c r="E49" s="23"/>
      <c r="F49" s="218"/>
      <c r="G49" s="218"/>
      <c r="H49" s="218"/>
      <c r="I49" s="218"/>
      <c r="J49" s="218"/>
      <c r="K49" s="2"/>
    </row>
    <row r="50" spans="1:11" ht="18" customHeight="1" x14ac:dyDescent="0.25">
      <c r="A50" s="17">
        <v>4</v>
      </c>
      <c r="B50" s="220"/>
      <c r="C50" s="220"/>
      <c r="D50" s="220"/>
      <c r="E50" s="24"/>
      <c r="F50" s="218"/>
      <c r="G50" s="218"/>
      <c r="H50" s="218"/>
      <c r="I50" s="218"/>
      <c r="J50" s="218"/>
      <c r="K50" s="2"/>
    </row>
    <row r="51" spans="1:11" ht="18" customHeight="1" x14ac:dyDescent="0.25">
      <c r="A51" s="9"/>
      <c r="B51" s="244" t="s">
        <v>25</v>
      </c>
      <c r="C51" s="245"/>
      <c r="D51" s="245"/>
      <c r="E51" s="246"/>
      <c r="F51" s="230"/>
      <c r="G51" s="218"/>
      <c r="H51" s="218"/>
      <c r="I51" s="218"/>
      <c r="J51" s="218"/>
      <c r="K51" s="2"/>
    </row>
    <row r="52" spans="1:11" x14ac:dyDescent="0.25">
      <c r="A52" s="2"/>
      <c r="B52" s="7"/>
      <c r="C52" s="7"/>
      <c r="D52" s="7"/>
      <c r="E52" s="7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51">
    <mergeCell ref="B48:D48"/>
    <mergeCell ref="F48:J48"/>
    <mergeCell ref="B51:E51"/>
    <mergeCell ref="F51:J51"/>
    <mergeCell ref="B49:D49"/>
    <mergeCell ref="F49:J49"/>
    <mergeCell ref="B50:D50"/>
    <mergeCell ref="F50:J50"/>
    <mergeCell ref="B45:J45"/>
    <mergeCell ref="B46:E46"/>
    <mergeCell ref="F46:J46"/>
    <mergeCell ref="B47:D47"/>
    <mergeCell ref="F47:J47"/>
    <mergeCell ref="B40:J40"/>
    <mergeCell ref="B41:J41"/>
    <mergeCell ref="B42:J42"/>
    <mergeCell ref="B43:J43"/>
    <mergeCell ref="B44:J44"/>
    <mergeCell ref="B36:C36"/>
    <mergeCell ref="D36:J36"/>
    <mergeCell ref="B37:J37"/>
    <mergeCell ref="B38:J38"/>
    <mergeCell ref="B39:J39"/>
    <mergeCell ref="D35:J35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J18:K18"/>
    <mergeCell ref="C4:F4"/>
    <mergeCell ref="C6:F6"/>
    <mergeCell ref="C8:F8"/>
    <mergeCell ref="E19:F19"/>
    <mergeCell ref="J19:K19"/>
    <mergeCell ref="A1:B1"/>
    <mergeCell ref="F1:I1"/>
    <mergeCell ref="A3:B3"/>
    <mergeCell ref="E23:F23"/>
    <mergeCell ref="A9:B9"/>
    <mergeCell ref="D9:E9"/>
    <mergeCell ref="E18:F18"/>
    <mergeCell ref="E20:F20"/>
    <mergeCell ref="E21:F21"/>
    <mergeCell ref="E22:F22"/>
  </mergeCells>
  <pageMargins left="0.7" right="0.7" top="0.75" bottom="0.75" header="0.3" footer="0.3"/>
  <pageSetup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K61"/>
  <sheetViews>
    <sheetView topLeftCell="A23" workbookViewId="0">
      <selection activeCell="B37" sqref="B37:K42"/>
    </sheetView>
  </sheetViews>
  <sheetFormatPr defaultRowHeight="15" x14ac:dyDescent="0.25"/>
  <cols>
    <col min="1" max="1" width="6.7109375" customWidth="1"/>
    <col min="2" max="2" width="24.85546875" customWidth="1"/>
    <col min="3" max="3" width="5.28515625" customWidth="1"/>
    <col min="4" max="4" width="13.140625" customWidth="1"/>
    <col min="5" max="5" width="13.5703125" customWidth="1"/>
    <col min="6" max="6" width="5.42578125" customWidth="1"/>
    <col min="7" max="7" width="10.42578125" customWidth="1"/>
    <col min="8" max="8" width="10.7109375" customWidth="1"/>
    <col min="9" max="10" width="10" customWidth="1"/>
    <col min="11" max="11" width="14.140625" customWidth="1"/>
  </cols>
  <sheetData>
    <row r="1" spans="1:11" x14ac:dyDescent="0.25">
      <c r="A1" s="122"/>
      <c r="B1" s="72" t="s">
        <v>44</v>
      </c>
      <c r="C1" s="300"/>
      <c r="D1" s="300"/>
      <c r="E1" s="300"/>
      <c r="F1" s="25"/>
      <c r="G1" s="122"/>
      <c r="H1" s="73"/>
      <c r="I1" s="73"/>
      <c r="J1" s="73" t="s">
        <v>41</v>
      </c>
      <c r="K1" s="74">
        <v>102114</v>
      </c>
    </row>
    <row r="2" spans="1:11" x14ac:dyDescent="0.25">
      <c r="A2" s="218"/>
      <c r="B2" s="219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25">
      <c r="A3" s="122"/>
      <c r="B3" s="72" t="s">
        <v>2</v>
      </c>
      <c r="C3" s="300"/>
      <c r="D3" s="300"/>
      <c r="E3" s="300"/>
      <c r="F3" s="29"/>
      <c r="G3" s="25"/>
      <c r="H3" s="122"/>
      <c r="I3" s="122"/>
      <c r="J3" s="108" t="s">
        <v>74</v>
      </c>
      <c r="K3" s="107"/>
    </row>
    <row r="4" spans="1:11" x14ac:dyDescent="0.25">
      <c r="A4" s="122"/>
      <c r="B4" s="123"/>
      <c r="C4" s="28"/>
      <c r="D4" s="28"/>
      <c r="E4" s="28"/>
      <c r="F4" s="28"/>
      <c r="G4" s="25"/>
      <c r="H4" s="122"/>
      <c r="I4" s="122"/>
      <c r="J4" s="122"/>
      <c r="K4" s="122"/>
    </row>
    <row r="5" spans="1:11" x14ac:dyDescent="0.25">
      <c r="A5" s="122"/>
      <c r="B5" s="72" t="s">
        <v>31</v>
      </c>
      <c r="C5" s="300" t="s">
        <v>68</v>
      </c>
      <c r="D5" s="300"/>
      <c r="E5" s="300"/>
      <c r="F5" s="25"/>
      <c r="G5" s="25"/>
      <c r="H5" s="122"/>
      <c r="I5" s="122"/>
      <c r="J5" s="122"/>
      <c r="K5" s="122"/>
    </row>
    <row r="6" spans="1:11" x14ac:dyDescent="0.25">
      <c r="A6" s="122"/>
      <c r="B6" s="123"/>
      <c r="C6" s="28"/>
      <c r="D6" s="28"/>
      <c r="E6" s="28"/>
      <c r="F6" s="28"/>
      <c r="G6" s="25"/>
      <c r="H6" s="122"/>
      <c r="I6" s="122"/>
      <c r="J6" s="122"/>
      <c r="K6" s="122"/>
    </row>
    <row r="7" spans="1:11" x14ac:dyDescent="0.25">
      <c r="A7" s="122"/>
      <c r="B7" s="72" t="s">
        <v>30</v>
      </c>
      <c r="C7" s="300" t="s">
        <v>69</v>
      </c>
      <c r="D7" s="300"/>
      <c r="E7" s="300"/>
      <c r="F7" s="25"/>
      <c r="G7" s="25"/>
      <c r="H7" s="122"/>
      <c r="I7" s="122"/>
      <c r="J7" s="122"/>
      <c r="K7" s="122"/>
    </row>
    <row r="8" spans="1:11" x14ac:dyDescent="0.25">
      <c r="A8" s="218"/>
      <c r="B8" s="219"/>
      <c r="C8" s="126"/>
      <c r="D8" s="218"/>
      <c r="E8" s="218"/>
      <c r="F8" s="126"/>
      <c r="G8" s="122"/>
      <c r="H8" s="122"/>
      <c r="I8" s="122"/>
      <c r="J8" s="122"/>
      <c r="K8" s="126"/>
    </row>
    <row r="9" spans="1:11" x14ac:dyDescent="0.25">
      <c r="A9" s="122"/>
      <c r="B9" s="4" t="s">
        <v>3</v>
      </c>
      <c r="C9" s="59"/>
      <c r="D9" s="124" t="s">
        <v>57</v>
      </c>
      <c r="E9" s="8" t="s">
        <v>5</v>
      </c>
      <c r="F9" s="20"/>
      <c r="G9" s="124"/>
      <c r="H9" s="90"/>
      <c r="I9" s="90"/>
      <c r="J9" s="8" t="s">
        <v>81</v>
      </c>
      <c r="K9" s="77">
        <v>7.1</v>
      </c>
    </row>
    <row r="10" spans="1:11" x14ac:dyDescent="0.25">
      <c r="A10" s="122"/>
      <c r="B10" s="9"/>
      <c r="C10" s="59" t="s">
        <v>29</v>
      </c>
      <c r="D10" s="124" t="s">
        <v>58</v>
      </c>
      <c r="E10" s="8" t="s">
        <v>7</v>
      </c>
      <c r="F10" s="20">
        <v>1</v>
      </c>
      <c r="G10" s="124"/>
      <c r="H10" s="122"/>
      <c r="I10" s="122"/>
      <c r="J10" s="122"/>
      <c r="K10" s="78"/>
    </row>
    <row r="11" spans="1:11" x14ac:dyDescent="0.25">
      <c r="A11" s="122"/>
      <c r="B11" s="9"/>
      <c r="C11" s="59"/>
      <c r="D11" s="124" t="s">
        <v>59</v>
      </c>
      <c r="E11" s="122"/>
      <c r="F11" s="127"/>
      <c r="G11" s="122"/>
      <c r="H11" s="90"/>
      <c r="I11" s="90"/>
      <c r="J11" s="8" t="s">
        <v>9</v>
      </c>
      <c r="K11" s="79">
        <f>K18+K19+K20+K21+K22+K23+K24+K25+K26+K27+K28+K29+K30+K31+K32+K33+K33+K34</f>
        <v>0</v>
      </c>
    </row>
    <row r="12" spans="1:11" x14ac:dyDescent="0.25">
      <c r="A12" s="122"/>
      <c r="B12" s="9"/>
      <c r="C12" s="59"/>
      <c r="D12" s="124" t="s">
        <v>61</v>
      </c>
      <c r="E12" s="8" t="s">
        <v>28</v>
      </c>
      <c r="F12" s="20"/>
      <c r="G12" s="124"/>
      <c r="H12" s="122"/>
      <c r="I12" s="122"/>
      <c r="J12" s="122"/>
      <c r="K12" s="78"/>
    </row>
    <row r="13" spans="1:11" x14ac:dyDescent="0.25">
      <c r="A13" s="122"/>
      <c r="B13" s="9"/>
      <c r="C13" s="59"/>
      <c r="D13" s="124" t="s">
        <v>60</v>
      </c>
      <c r="E13" s="122"/>
      <c r="F13" s="127"/>
      <c r="G13" s="122"/>
      <c r="H13" s="90"/>
      <c r="I13" s="90"/>
      <c r="J13" s="8" t="s">
        <v>12</v>
      </c>
      <c r="K13" s="79">
        <f>K9-K11</f>
        <v>7.1</v>
      </c>
    </row>
    <row r="14" spans="1:11" x14ac:dyDescent="0.25">
      <c r="A14" s="122"/>
      <c r="B14" s="9"/>
      <c r="C14" s="59"/>
      <c r="D14" s="124" t="s">
        <v>63</v>
      </c>
      <c r="E14" s="8" t="s">
        <v>14</v>
      </c>
      <c r="F14" s="13" t="s">
        <v>70</v>
      </c>
      <c r="G14" s="124"/>
      <c r="H14" s="122"/>
      <c r="I14" s="122"/>
      <c r="J14" s="122"/>
      <c r="K14" s="78"/>
    </row>
    <row r="15" spans="1:11" x14ac:dyDescent="0.25">
      <c r="A15" s="122"/>
      <c r="B15" s="9"/>
      <c r="C15" s="59"/>
      <c r="D15" s="124" t="s">
        <v>62</v>
      </c>
      <c r="E15" s="8" t="s">
        <v>27</v>
      </c>
      <c r="F15" s="13" t="s">
        <v>70</v>
      </c>
      <c r="G15" s="124"/>
      <c r="H15" s="90"/>
      <c r="I15" s="90"/>
      <c r="J15" s="8" t="s">
        <v>16</v>
      </c>
      <c r="K15" s="80">
        <f>K11/K9</f>
        <v>0</v>
      </c>
    </row>
    <row r="16" spans="1:11" x14ac:dyDescent="0.25">
      <c r="A16" s="122"/>
      <c r="B16" s="126"/>
      <c r="C16" s="6"/>
      <c r="D16" s="126"/>
      <c r="E16" s="126"/>
      <c r="F16" s="6"/>
      <c r="G16" s="122"/>
      <c r="H16" s="126"/>
      <c r="I16" s="126"/>
      <c r="J16" s="126"/>
      <c r="K16" s="81"/>
    </row>
    <row r="17" spans="1:11" ht="15.75" thickBot="1" x14ac:dyDescent="0.3">
      <c r="A17" s="9"/>
      <c r="B17" s="131" t="s">
        <v>64</v>
      </c>
      <c r="C17" s="131" t="s">
        <v>18</v>
      </c>
      <c r="D17" s="131" t="s">
        <v>40</v>
      </c>
      <c r="E17" s="298" t="s">
        <v>20</v>
      </c>
      <c r="F17" s="299"/>
      <c r="G17" s="131" t="s">
        <v>42</v>
      </c>
      <c r="H17" s="131" t="s">
        <v>50</v>
      </c>
      <c r="I17" s="131" t="s">
        <v>49</v>
      </c>
      <c r="J17" s="131" t="s">
        <v>51</v>
      </c>
      <c r="K17" s="131" t="s">
        <v>22</v>
      </c>
    </row>
    <row r="18" spans="1:11" ht="15.75" thickBot="1" x14ac:dyDescent="0.3">
      <c r="A18" s="9"/>
      <c r="B18" s="130"/>
      <c r="C18" s="65"/>
      <c r="D18" s="69" t="s">
        <v>35</v>
      </c>
      <c r="E18" s="296"/>
      <c r="F18" s="297"/>
      <c r="G18" s="67"/>
      <c r="H18" s="75"/>
      <c r="I18" s="47"/>
      <c r="J18" s="85"/>
      <c r="K18" s="82">
        <f t="shared" ref="K18:K23" si="0">H18*C18</f>
        <v>0</v>
      </c>
    </row>
    <row r="19" spans="1:11" x14ac:dyDescent="0.25">
      <c r="A19" s="9"/>
      <c r="B19" s="128"/>
      <c r="C19" s="20"/>
      <c r="D19" s="67" t="s">
        <v>32</v>
      </c>
      <c r="E19" s="293"/>
      <c r="F19" s="293"/>
      <c r="G19" s="13"/>
      <c r="H19" s="71"/>
      <c r="I19" s="45"/>
      <c r="J19" s="86"/>
      <c r="K19" s="79">
        <f t="shared" si="0"/>
        <v>0</v>
      </c>
    </row>
    <row r="20" spans="1:11" x14ac:dyDescent="0.25">
      <c r="A20" s="9"/>
      <c r="B20" s="128"/>
      <c r="C20" s="20"/>
      <c r="D20" s="67" t="s">
        <v>32</v>
      </c>
      <c r="E20" s="293"/>
      <c r="F20" s="293"/>
      <c r="G20" s="13"/>
      <c r="H20" s="71"/>
      <c r="I20" s="47"/>
      <c r="J20" s="85"/>
      <c r="K20" s="79">
        <f t="shared" si="0"/>
        <v>0</v>
      </c>
    </row>
    <row r="21" spans="1:11" x14ac:dyDescent="0.25">
      <c r="A21" s="9"/>
      <c r="B21" s="128"/>
      <c r="C21" s="20"/>
      <c r="D21" s="13" t="s">
        <v>32</v>
      </c>
      <c r="E21" s="293"/>
      <c r="F21" s="293"/>
      <c r="G21" s="13"/>
      <c r="H21" s="71"/>
      <c r="I21" s="45"/>
      <c r="J21" s="86"/>
      <c r="K21" s="79">
        <f t="shared" si="0"/>
        <v>0</v>
      </c>
    </row>
    <row r="22" spans="1:11" x14ac:dyDescent="0.25">
      <c r="A22" s="9"/>
      <c r="B22" s="128"/>
      <c r="C22" s="20"/>
      <c r="D22" s="13" t="s">
        <v>32</v>
      </c>
      <c r="E22" s="293"/>
      <c r="F22" s="293"/>
      <c r="G22" s="13"/>
      <c r="H22" s="71"/>
      <c r="I22" s="45"/>
      <c r="J22" s="86"/>
      <c r="K22" s="79">
        <f t="shared" si="0"/>
        <v>0</v>
      </c>
    </row>
    <row r="23" spans="1:11" x14ac:dyDescent="0.25">
      <c r="A23" s="9"/>
      <c r="B23" s="128"/>
      <c r="C23" s="20"/>
      <c r="D23" s="13" t="s">
        <v>32</v>
      </c>
      <c r="E23" s="293"/>
      <c r="F23" s="293"/>
      <c r="G23" s="13"/>
      <c r="H23" s="71"/>
      <c r="I23" s="45"/>
      <c r="J23" s="86"/>
      <c r="K23" s="79">
        <f t="shared" si="0"/>
        <v>0</v>
      </c>
    </row>
    <row r="24" spans="1:11" x14ac:dyDescent="0.25">
      <c r="A24" s="9"/>
      <c r="B24" s="128"/>
      <c r="C24" s="20"/>
      <c r="D24" s="13" t="s">
        <v>32</v>
      </c>
      <c r="E24" s="293"/>
      <c r="F24" s="293"/>
      <c r="G24" s="13"/>
      <c r="H24" s="71"/>
      <c r="I24" s="45"/>
      <c r="J24" s="86"/>
      <c r="K24" s="79">
        <f>H24/16</f>
        <v>0</v>
      </c>
    </row>
    <row r="25" spans="1:11" ht="15.75" thickBot="1" x14ac:dyDescent="0.3">
      <c r="A25" s="9"/>
      <c r="B25" s="129"/>
      <c r="C25" s="39"/>
      <c r="D25" s="66" t="s">
        <v>32</v>
      </c>
      <c r="E25" s="295"/>
      <c r="F25" s="295"/>
      <c r="G25" s="32"/>
      <c r="H25" s="76"/>
      <c r="I25" s="46"/>
      <c r="J25" s="87"/>
      <c r="K25" s="83">
        <f>H25/16</f>
        <v>0</v>
      </c>
    </row>
    <row r="26" spans="1:11" ht="15.75" thickBot="1" x14ac:dyDescent="0.3">
      <c r="A26" s="9"/>
      <c r="B26" s="128"/>
      <c r="C26" s="65"/>
      <c r="D26" s="68" t="s">
        <v>34</v>
      </c>
      <c r="E26" s="296"/>
      <c r="F26" s="297"/>
      <c r="G26" s="67"/>
      <c r="H26" s="75"/>
      <c r="I26" s="47"/>
      <c r="J26" s="85"/>
      <c r="K26" s="84">
        <f t="shared" ref="K26:K34" si="1">H26*C26</f>
        <v>0</v>
      </c>
    </row>
    <row r="27" spans="1:11" x14ac:dyDescent="0.25">
      <c r="A27" s="9"/>
      <c r="B27" s="128"/>
      <c r="C27" s="20"/>
      <c r="D27" s="67" t="s">
        <v>33</v>
      </c>
      <c r="E27" s="293"/>
      <c r="F27" s="293"/>
      <c r="G27" s="13"/>
      <c r="H27" s="71"/>
      <c r="I27" s="47"/>
      <c r="J27" s="85"/>
      <c r="K27" s="84">
        <f t="shared" si="1"/>
        <v>0</v>
      </c>
    </row>
    <row r="28" spans="1:11" x14ac:dyDescent="0.25">
      <c r="A28" s="9"/>
      <c r="B28" s="128"/>
      <c r="C28" s="20"/>
      <c r="D28" s="13" t="s">
        <v>33</v>
      </c>
      <c r="E28" s="293"/>
      <c r="F28" s="293"/>
      <c r="G28" s="13"/>
      <c r="H28" s="71"/>
      <c r="I28" s="47"/>
      <c r="J28" s="85"/>
      <c r="K28" s="84">
        <f t="shared" si="1"/>
        <v>0</v>
      </c>
    </row>
    <row r="29" spans="1:11" x14ac:dyDescent="0.25">
      <c r="A29" s="9"/>
      <c r="B29" s="128"/>
      <c r="C29" s="20"/>
      <c r="D29" s="13" t="s">
        <v>33</v>
      </c>
      <c r="E29" s="293"/>
      <c r="F29" s="293"/>
      <c r="G29" s="13"/>
      <c r="H29" s="71"/>
      <c r="I29" s="47"/>
      <c r="J29" s="85"/>
      <c r="K29" s="84">
        <f t="shared" si="1"/>
        <v>0</v>
      </c>
    </row>
    <row r="30" spans="1:11" x14ac:dyDescent="0.25">
      <c r="A30" s="9"/>
      <c r="B30" s="128"/>
      <c r="C30" s="20"/>
      <c r="D30" s="13" t="s">
        <v>33</v>
      </c>
      <c r="E30" s="293"/>
      <c r="F30" s="293"/>
      <c r="G30" s="13"/>
      <c r="H30" s="71"/>
      <c r="I30" s="47"/>
      <c r="J30" s="85"/>
      <c r="K30" s="84">
        <f t="shared" si="1"/>
        <v>0</v>
      </c>
    </row>
    <row r="31" spans="1:11" x14ac:dyDescent="0.25">
      <c r="A31" s="9"/>
      <c r="B31" s="128"/>
      <c r="C31" s="20"/>
      <c r="D31" s="13" t="s">
        <v>33</v>
      </c>
      <c r="E31" s="293"/>
      <c r="F31" s="293"/>
      <c r="G31" s="13"/>
      <c r="H31" s="71"/>
      <c r="I31" s="47"/>
      <c r="J31" s="85"/>
      <c r="K31" s="84">
        <f t="shared" si="1"/>
        <v>0</v>
      </c>
    </row>
    <row r="32" spans="1:11" x14ac:dyDescent="0.25">
      <c r="A32" s="9"/>
      <c r="B32" s="128"/>
      <c r="C32" s="20"/>
      <c r="D32" s="13" t="s">
        <v>33</v>
      </c>
      <c r="E32" s="293"/>
      <c r="F32" s="293"/>
      <c r="G32" s="13"/>
      <c r="H32" s="71"/>
      <c r="I32" s="47"/>
      <c r="J32" s="85"/>
      <c r="K32" s="84">
        <f t="shared" si="1"/>
        <v>0</v>
      </c>
    </row>
    <row r="33" spans="1:11" x14ac:dyDescent="0.25">
      <c r="A33" s="9"/>
      <c r="B33" s="128"/>
      <c r="C33" s="20"/>
      <c r="D33" s="13" t="s">
        <v>33</v>
      </c>
      <c r="E33" s="293"/>
      <c r="F33" s="293"/>
      <c r="G33" s="13"/>
      <c r="H33" s="71"/>
      <c r="I33" s="47"/>
      <c r="J33" s="85"/>
      <c r="K33" s="84">
        <f t="shared" si="1"/>
        <v>0</v>
      </c>
    </row>
    <row r="34" spans="1:11" x14ac:dyDescent="0.25">
      <c r="A34" s="122"/>
      <c r="B34" s="92" t="s">
        <v>65</v>
      </c>
      <c r="C34" s="132">
        <v>1</v>
      </c>
      <c r="D34" s="132" t="s">
        <v>35</v>
      </c>
      <c r="E34" s="294"/>
      <c r="F34" s="294"/>
      <c r="G34" s="132"/>
      <c r="H34" s="94">
        <f>K51</f>
        <v>0</v>
      </c>
      <c r="I34" s="95"/>
      <c r="J34" s="96"/>
      <c r="K34" s="84">
        <f t="shared" si="1"/>
        <v>0</v>
      </c>
    </row>
    <row r="35" spans="1:11" x14ac:dyDescent="0.25">
      <c r="A35" s="122"/>
      <c r="B35" s="6"/>
      <c r="C35" s="6"/>
      <c r="D35" s="122"/>
      <c r="E35" s="122"/>
      <c r="F35" s="122"/>
      <c r="G35" s="122"/>
      <c r="H35" s="122"/>
      <c r="I35" s="122"/>
      <c r="J35" s="122"/>
      <c r="K35" s="122"/>
    </row>
    <row r="36" spans="1:11" x14ac:dyDescent="0.25">
      <c r="A36" s="9"/>
      <c r="B36" s="234" t="s">
        <v>23</v>
      </c>
      <c r="C36" s="235"/>
    </row>
    <row r="37" spans="1:11" x14ac:dyDescent="0.25">
      <c r="A37" s="17">
        <v>1</v>
      </c>
      <c r="B37" s="287"/>
      <c r="C37" s="288"/>
      <c r="D37" s="288"/>
      <c r="E37" s="288"/>
      <c r="F37" s="288"/>
      <c r="G37" s="288"/>
      <c r="H37" s="288"/>
      <c r="I37" s="288"/>
      <c r="J37" s="288"/>
      <c r="K37" s="289"/>
    </row>
    <row r="38" spans="1:11" x14ac:dyDescent="0.25">
      <c r="A38" s="17">
        <v>2</v>
      </c>
      <c r="B38" s="287"/>
      <c r="C38" s="288"/>
      <c r="D38" s="288"/>
      <c r="E38" s="288"/>
      <c r="F38" s="288"/>
      <c r="G38" s="288"/>
      <c r="H38" s="288"/>
      <c r="I38" s="288"/>
      <c r="J38" s="288"/>
      <c r="K38" s="289"/>
    </row>
    <row r="39" spans="1:11" x14ac:dyDescent="0.25">
      <c r="A39" s="17">
        <v>3</v>
      </c>
      <c r="B39" s="287"/>
      <c r="C39" s="288"/>
      <c r="D39" s="288"/>
      <c r="E39" s="288"/>
      <c r="F39" s="288"/>
      <c r="G39" s="288"/>
      <c r="H39" s="288"/>
      <c r="I39" s="288"/>
      <c r="J39" s="288"/>
      <c r="K39" s="289"/>
    </row>
    <row r="40" spans="1:11" x14ac:dyDescent="0.25">
      <c r="A40" s="17">
        <v>4</v>
      </c>
      <c r="B40" s="287"/>
      <c r="C40" s="288"/>
      <c r="D40" s="288"/>
      <c r="E40" s="288"/>
      <c r="F40" s="288"/>
      <c r="G40" s="288"/>
      <c r="H40" s="288"/>
      <c r="I40" s="288"/>
      <c r="J40" s="288"/>
      <c r="K40" s="289"/>
    </row>
    <row r="41" spans="1:11" x14ac:dyDescent="0.25">
      <c r="A41" s="17">
        <v>5</v>
      </c>
      <c r="B41" s="287"/>
      <c r="C41" s="288"/>
      <c r="D41" s="288"/>
      <c r="E41" s="288"/>
      <c r="F41" s="288"/>
      <c r="G41" s="288"/>
      <c r="H41" s="288"/>
      <c r="I41" s="288"/>
      <c r="J41" s="288"/>
      <c r="K41" s="289"/>
    </row>
    <row r="42" spans="1:11" x14ac:dyDescent="0.25">
      <c r="A42" s="17">
        <v>6</v>
      </c>
      <c r="B42" s="287"/>
      <c r="C42" s="288"/>
      <c r="D42" s="288"/>
      <c r="E42" s="288"/>
      <c r="F42" s="288"/>
      <c r="G42" s="288"/>
      <c r="H42" s="288"/>
      <c r="I42" s="288"/>
      <c r="J42" s="288"/>
      <c r="K42" s="289"/>
    </row>
    <row r="43" spans="1:11" x14ac:dyDescent="0.25">
      <c r="A43" s="17">
        <v>7</v>
      </c>
      <c r="B43" s="287"/>
      <c r="C43" s="288"/>
      <c r="D43" s="288"/>
      <c r="E43" s="288"/>
      <c r="F43" s="288"/>
      <c r="G43" s="288"/>
      <c r="H43" s="288"/>
      <c r="I43" s="288"/>
      <c r="J43" s="288"/>
      <c r="K43" s="289"/>
    </row>
    <row r="44" spans="1:11" x14ac:dyDescent="0.25">
      <c r="A44" s="17">
        <v>8</v>
      </c>
      <c r="B44" s="287"/>
      <c r="C44" s="288"/>
      <c r="D44" s="288"/>
      <c r="E44" s="288"/>
      <c r="F44" s="288"/>
      <c r="G44" s="288"/>
      <c r="H44" s="288"/>
      <c r="I44" s="288"/>
      <c r="J44" s="288"/>
      <c r="K44" s="289"/>
    </row>
    <row r="45" spans="1:11" x14ac:dyDescent="0.25">
      <c r="A45" s="122"/>
    </row>
    <row r="46" spans="1:11" x14ac:dyDescent="0.25">
      <c r="A46" s="9"/>
      <c r="B46" s="241" t="s">
        <v>24</v>
      </c>
      <c r="C46" s="242"/>
      <c r="D46" s="242"/>
      <c r="E46" s="243"/>
      <c r="F46" s="124"/>
      <c r="G46" s="122"/>
      <c r="H46" s="292" t="s">
        <v>141</v>
      </c>
      <c r="I46" s="292"/>
      <c r="J46" s="292"/>
      <c r="K46" s="292"/>
    </row>
    <row r="47" spans="1:11" x14ac:dyDescent="0.25">
      <c r="A47" s="17">
        <v>1</v>
      </c>
      <c r="B47" s="220"/>
      <c r="C47" s="220"/>
      <c r="D47" s="220"/>
      <c r="E47" s="22"/>
      <c r="F47" s="124"/>
      <c r="G47" s="122"/>
      <c r="H47" s="290"/>
      <c r="I47" s="291"/>
      <c r="J47" s="128"/>
      <c r="K47" s="13"/>
    </row>
    <row r="48" spans="1:11" x14ac:dyDescent="0.25">
      <c r="A48" s="17">
        <v>2</v>
      </c>
      <c r="B48" s="220"/>
      <c r="C48" s="220"/>
      <c r="D48" s="220"/>
      <c r="E48" s="23"/>
      <c r="F48" s="124"/>
      <c r="G48" s="122"/>
      <c r="H48" s="290"/>
      <c r="I48" s="291"/>
      <c r="J48" s="128"/>
      <c r="K48" s="13"/>
    </row>
    <row r="49" spans="1:11" x14ac:dyDescent="0.25">
      <c r="A49" s="17">
        <v>3</v>
      </c>
      <c r="B49" s="220"/>
      <c r="C49" s="220"/>
      <c r="D49" s="220"/>
      <c r="E49" s="23"/>
      <c r="F49" s="124"/>
      <c r="G49" s="122"/>
      <c r="H49" s="290"/>
      <c r="I49" s="291"/>
      <c r="J49" s="128"/>
      <c r="K49" s="13"/>
    </row>
    <row r="50" spans="1:11" x14ac:dyDescent="0.25">
      <c r="A50" s="17">
        <v>4</v>
      </c>
      <c r="B50" s="220"/>
      <c r="C50" s="220"/>
      <c r="D50" s="220"/>
      <c r="E50" s="24"/>
      <c r="F50" s="124"/>
      <c r="G50" s="122"/>
      <c r="H50" s="285"/>
      <c r="I50" s="286"/>
      <c r="J50" s="128"/>
      <c r="K50" s="128"/>
    </row>
    <row r="51" spans="1:11" x14ac:dyDescent="0.25">
      <c r="A51" s="9"/>
      <c r="B51" s="244" t="s">
        <v>25</v>
      </c>
      <c r="C51" s="245"/>
      <c r="D51" s="245"/>
      <c r="E51" s="246"/>
      <c r="F51" s="124"/>
      <c r="G51" s="122"/>
      <c r="H51" s="285"/>
      <c r="I51" s="286"/>
      <c r="J51" s="128"/>
      <c r="K51" s="128">
        <f>K47+K48+K49</f>
        <v>0</v>
      </c>
    </row>
    <row r="52" spans="1:11" x14ac:dyDescent="0.25">
      <c r="A52" s="122"/>
      <c r="B52" s="125"/>
      <c r="C52" s="125"/>
      <c r="D52" s="125"/>
      <c r="E52" s="125"/>
      <c r="F52" s="122"/>
      <c r="G52" s="122"/>
      <c r="H52" s="122"/>
      <c r="I52" s="122"/>
      <c r="J52" s="122"/>
      <c r="K52" s="122"/>
    </row>
    <row r="53" spans="1:11" x14ac:dyDescent="0.25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 x14ac:dyDescent="0.25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 x14ac:dyDescent="0.25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 x14ac:dyDescent="0.25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 x14ac:dyDescent="0.25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</row>
    <row r="58" spans="1:11" x14ac:dyDescent="0.25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</row>
    <row r="59" spans="1:11" x14ac:dyDescent="0.25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</row>
    <row r="60" spans="1:11" x14ac:dyDescent="0.25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</row>
    <row r="61" spans="1:11" x14ac:dyDescent="0.25">
      <c r="A61" s="218" t="s">
        <v>0</v>
      </c>
      <c r="B61" s="218"/>
      <c r="C61" s="122"/>
      <c r="D61" s="122"/>
      <c r="E61" s="122"/>
      <c r="F61" s="218"/>
      <c r="G61" s="218"/>
      <c r="H61" s="218"/>
      <c r="I61" s="218"/>
      <c r="J61" s="218"/>
      <c r="K61" s="218"/>
    </row>
  </sheetData>
  <mergeCells count="48">
    <mergeCell ref="E22:F22"/>
    <mergeCell ref="C1:E1"/>
    <mergeCell ref="A2:B2"/>
    <mergeCell ref="C3:E3"/>
    <mergeCell ref="C5:E5"/>
    <mergeCell ref="C7:E7"/>
    <mergeCell ref="A8:B8"/>
    <mergeCell ref="D8:E8"/>
    <mergeCell ref="E17:F17"/>
    <mergeCell ref="E18:F18"/>
    <mergeCell ref="E19:F19"/>
    <mergeCell ref="E20:F20"/>
    <mergeCell ref="E21:F21"/>
    <mergeCell ref="E34:F34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B47:D47"/>
    <mergeCell ref="H47:I47"/>
    <mergeCell ref="B36:C36"/>
    <mergeCell ref="B37:K37"/>
    <mergeCell ref="B38:K38"/>
    <mergeCell ref="B39:K39"/>
    <mergeCell ref="B40:K40"/>
    <mergeCell ref="B41:K41"/>
    <mergeCell ref="B42:K42"/>
    <mergeCell ref="B43:K43"/>
    <mergeCell ref="B44:K44"/>
    <mergeCell ref="B46:E46"/>
    <mergeCell ref="H46:K46"/>
    <mergeCell ref="B51:E51"/>
    <mergeCell ref="H51:I51"/>
    <mergeCell ref="A61:B61"/>
    <mergeCell ref="F61:K61"/>
    <mergeCell ref="B48:D48"/>
    <mergeCell ref="H48:I48"/>
    <mergeCell ref="B49:D49"/>
    <mergeCell ref="H49:I49"/>
    <mergeCell ref="B50:D50"/>
    <mergeCell ref="H50:I50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K61"/>
  <sheetViews>
    <sheetView workbookViewId="0">
      <selection sqref="A1:L1048576"/>
    </sheetView>
  </sheetViews>
  <sheetFormatPr defaultRowHeight="15" x14ac:dyDescent="0.25"/>
  <cols>
    <col min="1" max="1" width="6.7109375" customWidth="1"/>
    <col min="2" max="2" width="24.85546875" customWidth="1"/>
    <col min="3" max="3" width="5.28515625" customWidth="1"/>
    <col min="4" max="4" width="13.140625" customWidth="1"/>
    <col min="5" max="5" width="13.5703125" customWidth="1"/>
    <col min="6" max="6" width="5.42578125" customWidth="1"/>
    <col min="7" max="7" width="10.42578125" customWidth="1"/>
    <col min="8" max="8" width="10.7109375" customWidth="1"/>
    <col min="9" max="10" width="10" customWidth="1"/>
    <col min="11" max="11" width="14.140625" customWidth="1"/>
  </cols>
  <sheetData>
    <row r="1" spans="1:11" x14ac:dyDescent="0.25">
      <c r="A1" s="122"/>
      <c r="B1" s="72" t="s">
        <v>44</v>
      </c>
      <c r="C1" s="300"/>
      <c r="D1" s="300"/>
      <c r="E1" s="300"/>
      <c r="F1" s="25"/>
      <c r="G1" s="122"/>
      <c r="H1" s="73"/>
      <c r="I1" s="73"/>
      <c r="J1" s="73" t="s">
        <v>41</v>
      </c>
      <c r="K1" s="74">
        <v>102114</v>
      </c>
    </row>
    <row r="2" spans="1:11" x14ac:dyDescent="0.25">
      <c r="A2" s="218"/>
      <c r="B2" s="219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25">
      <c r="A3" s="122"/>
      <c r="B3" s="72" t="s">
        <v>2</v>
      </c>
      <c r="C3" s="300"/>
      <c r="D3" s="300"/>
      <c r="E3" s="300"/>
      <c r="F3" s="29"/>
      <c r="G3" s="25"/>
      <c r="H3" s="122"/>
      <c r="I3" s="122"/>
      <c r="J3" s="108" t="s">
        <v>74</v>
      </c>
      <c r="K3" s="107"/>
    </row>
    <row r="4" spans="1:11" x14ac:dyDescent="0.25">
      <c r="A4" s="122"/>
      <c r="B4" s="123"/>
      <c r="C4" s="28"/>
      <c r="D4" s="28"/>
      <c r="E4" s="28"/>
      <c r="F4" s="28"/>
      <c r="G4" s="25"/>
      <c r="H4" s="122"/>
      <c r="I4" s="122"/>
      <c r="J4" s="122"/>
      <c r="K4" s="122"/>
    </row>
    <row r="5" spans="1:11" x14ac:dyDescent="0.25">
      <c r="A5" s="122"/>
      <c r="B5" s="72" t="s">
        <v>31</v>
      </c>
      <c r="C5" s="300" t="s">
        <v>68</v>
      </c>
      <c r="D5" s="300"/>
      <c r="E5" s="300"/>
      <c r="F5" s="25"/>
      <c r="G5" s="25"/>
      <c r="H5" s="122"/>
      <c r="I5" s="122"/>
      <c r="J5" s="122"/>
      <c r="K5" s="122"/>
    </row>
    <row r="6" spans="1:11" x14ac:dyDescent="0.25">
      <c r="A6" s="122"/>
      <c r="B6" s="123"/>
      <c r="C6" s="28"/>
      <c r="D6" s="28"/>
      <c r="E6" s="28"/>
      <c r="F6" s="28"/>
      <c r="G6" s="25"/>
      <c r="H6" s="122"/>
      <c r="I6" s="122"/>
      <c r="J6" s="122"/>
      <c r="K6" s="122"/>
    </row>
    <row r="7" spans="1:11" x14ac:dyDescent="0.25">
      <c r="A7" s="122"/>
      <c r="B7" s="72" t="s">
        <v>30</v>
      </c>
      <c r="C7" s="300" t="s">
        <v>69</v>
      </c>
      <c r="D7" s="300"/>
      <c r="E7" s="300"/>
      <c r="F7" s="25"/>
      <c r="G7" s="25"/>
      <c r="H7" s="122"/>
      <c r="I7" s="122"/>
      <c r="J7" s="122"/>
      <c r="K7" s="122"/>
    </row>
    <row r="8" spans="1:11" x14ac:dyDescent="0.25">
      <c r="A8" s="218"/>
      <c r="B8" s="219"/>
      <c r="C8" s="126"/>
      <c r="D8" s="218"/>
      <c r="E8" s="218"/>
      <c r="F8" s="126"/>
      <c r="G8" s="122"/>
      <c r="H8" s="122"/>
      <c r="I8" s="122"/>
      <c r="J8" s="122"/>
      <c r="K8" s="126"/>
    </row>
    <row r="9" spans="1:11" x14ac:dyDescent="0.25">
      <c r="A9" s="122"/>
      <c r="B9" s="4" t="s">
        <v>3</v>
      </c>
      <c r="C9" s="59" t="s">
        <v>29</v>
      </c>
      <c r="D9" s="124" t="s">
        <v>57</v>
      </c>
      <c r="E9" s="8" t="s">
        <v>5</v>
      </c>
      <c r="F9" s="20"/>
      <c r="G9" s="124"/>
      <c r="H9" s="90"/>
      <c r="I9" s="90"/>
      <c r="J9" s="8" t="s">
        <v>81</v>
      </c>
      <c r="K9" s="77">
        <v>7.1</v>
      </c>
    </row>
    <row r="10" spans="1:11" x14ac:dyDescent="0.25">
      <c r="A10" s="122"/>
      <c r="B10" s="9"/>
      <c r="C10" s="59"/>
      <c r="D10" s="124" t="s">
        <v>58</v>
      </c>
      <c r="E10" s="8" t="s">
        <v>7</v>
      </c>
      <c r="F10" s="20">
        <v>1</v>
      </c>
      <c r="G10" s="124"/>
      <c r="H10" s="122"/>
      <c r="I10" s="122"/>
      <c r="J10" s="122"/>
      <c r="K10" s="78"/>
    </row>
    <row r="11" spans="1:11" x14ac:dyDescent="0.25">
      <c r="A11" s="122"/>
      <c r="B11" s="9"/>
      <c r="C11" s="59"/>
      <c r="D11" s="124" t="s">
        <v>59</v>
      </c>
      <c r="E11" s="122"/>
      <c r="F11" s="127"/>
      <c r="G11" s="122"/>
      <c r="H11" s="90"/>
      <c r="I11" s="90"/>
      <c r="J11" s="8" t="s">
        <v>9</v>
      </c>
      <c r="K11" s="79">
        <f>K18+K19+K20+K21+K22+K23+K24+K25+K26+K27+K28+K29+K30+K31+K32+K33+K33+K34</f>
        <v>0</v>
      </c>
    </row>
    <row r="12" spans="1:11" x14ac:dyDescent="0.25">
      <c r="A12" s="122"/>
      <c r="B12" s="9"/>
      <c r="C12" s="59"/>
      <c r="D12" s="124" t="s">
        <v>61</v>
      </c>
      <c r="E12" s="8" t="s">
        <v>28</v>
      </c>
      <c r="F12" s="20"/>
      <c r="G12" s="124"/>
      <c r="H12" s="122"/>
      <c r="I12" s="122"/>
      <c r="J12" s="122"/>
      <c r="K12" s="78"/>
    </row>
    <row r="13" spans="1:11" x14ac:dyDescent="0.25">
      <c r="A13" s="122"/>
      <c r="B13" s="9"/>
      <c r="C13" s="59"/>
      <c r="D13" s="124" t="s">
        <v>60</v>
      </c>
      <c r="E13" s="122"/>
      <c r="F13" s="127"/>
      <c r="G13" s="122"/>
      <c r="H13" s="90"/>
      <c r="I13" s="90"/>
      <c r="J13" s="8" t="s">
        <v>12</v>
      </c>
      <c r="K13" s="79">
        <f>K9-K11</f>
        <v>7.1</v>
      </c>
    </row>
    <row r="14" spans="1:11" x14ac:dyDescent="0.25">
      <c r="A14" s="122"/>
      <c r="B14" s="9"/>
      <c r="C14" s="59"/>
      <c r="D14" s="124" t="s">
        <v>63</v>
      </c>
      <c r="E14" s="8" t="s">
        <v>14</v>
      </c>
      <c r="F14" s="13" t="s">
        <v>70</v>
      </c>
      <c r="G14" s="124"/>
      <c r="H14" s="122"/>
      <c r="I14" s="122"/>
      <c r="J14" s="122"/>
      <c r="K14" s="78"/>
    </row>
    <row r="15" spans="1:11" x14ac:dyDescent="0.25">
      <c r="A15" s="122"/>
      <c r="B15" s="9"/>
      <c r="C15" s="59"/>
      <c r="D15" s="124" t="s">
        <v>62</v>
      </c>
      <c r="E15" s="8" t="s">
        <v>27</v>
      </c>
      <c r="F15" s="13" t="s">
        <v>70</v>
      </c>
      <c r="G15" s="124"/>
      <c r="H15" s="90"/>
      <c r="I15" s="90"/>
      <c r="J15" s="8" t="s">
        <v>16</v>
      </c>
      <c r="K15" s="80">
        <f>K11/K9</f>
        <v>0</v>
      </c>
    </row>
    <row r="16" spans="1:11" x14ac:dyDescent="0.25">
      <c r="A16" s="122"/>
      <c r="B16" s="126"/>
      <c r="C16" s="6"/>
      <c r="D16" s="126"/>
      <c r="E16" s="126"/>
      <c r="F16" s="6"/>
      <c r="G16" s="122"/>
      <c r="H16" s="126"/>
      <c r="I16" s="126"/>
      <c r="J16" s="126"/>
      <c r="K16" s="81"/>
    </row>
    <row r="17" spans="1:11" ht="15.75" thickBot="1" x14ac:dyDescent="0.3">
      <c r="A17" s="9"/>
      <c r="B17" s="131" t="s">
        <v>64</v>
      </c>
      <c r="C17" s="131" t="s">
        <v>18</v>
      </c>
      <c r="D17" s="131" t="s">
        <v>40</v>
      </c>
      <c r="E17" s="298" t="s">
        <v>20</v>
      </c>
      <c r="F17" s="299"/>
      <c r="G17" s="131" t="s">
        <v>42</v>
      </c>
      <c r="H17" s="131" t="s">
        <v>50</v>
      </c>
      <c r="I17" s="131" t="s">
        <v>49</v>
      </c>
      <c r="J17" s="131" t="s">
        <v>51</v>
      </c>
      <c r="K17" s="131" t="s">
        <v>22</v>
      </c>
    </row>
    <row r="18" spans="1:11" ht="15.75" thickBot="1" x14ac:dyDescent="0.3">
      <c r="A18" s="9"/>
      <c r="B18" s="130"/>
      <c r="C18" s="65"/>
      <c r="D18" s="69" t="s">
        <v>35</v>
      </c>
      <c r="E18" s="296"/>
      <c r="F18" s="297"/>
      <c r="G18" s="67"/>
      <c r="H18" s="75"/>
      <c r="I18" s="47"/>
      <c r="J18" s="85"/>
      <c r="K18" s="82">
        <f t="shared" ref="K18:K23" si="0">H18*C18</f>
        <v>0</v>
      </c>
    </row>
    <row r="19" spans="1:11" x14ac:dyDescent="0.25">
      <c r="A19" s="9"/>
      <c r="B19" s="128"/>
      <c r="C19" s="20"/>
      <c r="D19" s="67" t="s">
        <v>32</v>
      </c>
      <c r="E19" s="293"/>
      <c r="F19" s="293"/>
      <c r="G19" s="13"/>
      <c r="H19" s="71"/>
      <c r="I19" s="45"/>
      <c r="J19" s="86"/>
      <c r="K19" s="79">
        <f t="shared" si="0"/>
        <v>0</v>
      </c>
    </row>
    <row r="20" spans="1:11" x14ac:dyDescent="0.25">
      <c r="A20" s="9"/>
      <c r="B20" s="128"/>
      <c r="C20" s="20"/>
      <c r="D20" s="67" t="s">
        <v>32</v>
      </c>
      <c r="E20" s="293"/>
      <c r="F20" s="293"/>
      <c r="G20" s="13"/>
      <c r="H20" s="71"/>
      <c r="I20" s="47"/>
      <c r="J20" s="85"/>
      <c r="K20" s="79">
        <f t="shared" si="0"/>
        <v>0</v>
      </c>
    </row>
    <row r="21" spans="1:11" x14ac:dyDescent="0.25">
      <c r="A21" s="9"/>
      <c r="B21" s="128"/>
      <c r="C21" s="20"/>
      <c r="D21" s="13" t="s">
        <v>32</v>
      </c>
      <c r="E21" s="293"/>
      <c r="F21" s="293"/>
      <c r="G21" s="13"/>
      <c r="H21" s="71"/>
      <c r="I21" s="45"/>
      <c r="J21" s="86"/>
      <c r="K21" s="79">
        <f t="shared" si="0"/>
        <v>0</v>
      </c>
    </row>
    <row r="22" spans="1:11" x14ac:dyDescent="0.25">
      <c r="A22" s="9"/>
      <c r="B22" s="128"/>
      <c r="C22" s="20"/>
      <c r="D22" s="13" t="s">
        <v>32</v>
      </c>
      <c r="E22" s="293"/>
      <c r="F22" s="293"/>
      <c r="G22" s="13"/>
      <c r="H22" s="71"/>
      <c r="I22" s="45"/>
      <c r="J22" s="86"/>
      <c r="K22" s="79">
        <f t="shared" si="0"/>
        <v>0</v>
      </c>
    </row>
    <row r="23" spans="1:11" x14ac:dyDescent="0.25">
      <c r="A23" s="9"/>
      <c r="B23" s="128"/>
      <c r="C23" s="20"/>
      <c r="D23" s="13" t="s">
        <v>32</v>
      </c>
      <c r="E23" s="293"/>
      <c r="F23" s="293"/>
      <c r="G23" s="13"/>
      <c r="H23" s="71"/>
      <c r="I23" s="45"/>
      <c r="J23" s="86"/>
      <c r="K23" s="79">
        <f t="shared" si="0"/>
        <v>0</v>
      </c>
    </row>
    <row r="24" spans="1:11" x14ac:dyDescent="0.25">
      <c r="A24" s="9"/>
      <c r="B24" s="128"/>
      <c r="C24" s="20"/>
      <c r="D24" s="13" t="s">
        <v>32</v>
      </c>
      <c r="E24" s="293"/>
      <c r="F24" s="293"/>
      <c r="G24" s="13"/>
      <c r="H24" s="71"/>
      <c r="I24" s="45"/>
      <c r="J24" s="86"/>
      <c r="K24" s="79">
        <f>H24/16</f>
        <v>0</v>
      </c>
    </row>
    <row r="25" spans="1:11" ht="15.75" thickBot="1" x14ac:dyDescent="0.3">
      <c r="A25" s="9"/>
      <c r="B25" s="129"/>
      <c r="C25" s="39"/>
      <c r="D25" s="66" t="s">
        <v>32</v>
      </c>
      <c r="E25" s="295"/>
      <c r="F25" s="295"/>
      <c r="G25" s="32"/>
      <c r="H25" s="76"/>
      <c r="I25" s="46"/>
      <c r="J25" s="87"/>
      <c r="K25" s="83">
        <f>H25/16</f>
        <v>0</v>
      </c>
    </row>
    <row r="26" spans="1:11" ht="15.75" thickBot="1" x14ac:dyDescent="0.3">
      <c r="A26" s="9"/>
      <c r="B26" s="128"/>
      <c r="C26" s="65"/>
      <c r="D26" s="68" t="s">
        <v>34</v>
      </c>
      <c r="E26" s="296"/>
      <c r="F26" s="297"/>
      <c r="G26" s="67"/>
      <c r="H26" s="75"/>
      <c r="I26" s="47"/>
      <c r="J26" s="85"/>
      <c r="K26" s="84">
        <f t="shared" ref="K26:K34" si="1">H26*C26</f>
        <v>0</v>
      </c>
    </row>
    <row r="27" spans="1:11" x14ac:dyDescent="0.25">
      <c r="A27" s="9"/>
      <c r="B27" s="128"/>
      <c r="C27" s="20"/>
      <c r="D27" s="67" t="s">
        <v>33</v>
      </c>
      <c r="E27" s="293"/>
      <c r="F27" s="293"/>
      <c r="G27" s="13"/>
      <c r="H27" s="71"/>
      <c r="I27" s="47"/>
      <c r="J27" s="85"/>
      <c r="K27" s="84">
        <f t="shared" si="1"/>
        <v>0</v>
      </c>
    </row>
    <row r="28" spans="1:11" x14ac:dyDescent="0.25">
      <c r="A28" s="9"/>
      <c r="B28" s="128"/>
      <c r="C28" s="20"/>
      <c r="D28" s="13" t="s">
        <v>33</v>
      </c>
      <c r="E28" s="293"/>
      <c r="F28" s="293"/>
      <c r="G28" s="13"/>
      <c r="H28" s="71"/>
      <c r="I28" s="47"/>
      <c r="J28" s="85"/>
      <c r="K28" s="84">
        <f t="shared" si="1"/>
        <v>0</v>
      </c>
    </row>
    <row r="29" spans="1:11" x14ac:dyDescent="0.25">
      <c r="A29" s="9"/>
      <c r="B29" s="128"/>
      <c r="C29" s="20"/>
      <c r="D29" s="13" t="s">
        <v>33</v>
      </c>
      <c r="E29" s="293"/>
      <c r="F29" s="293"/>
      <c r="G29" s="13"/>
      <c r="H29" s="71"/>
      <c r="I29" s="47"/>
      <c r="J29" s="85"/>
      <c r="K29" s="84">
        <f t="shared" si="1"/>
        <v>0</v>
      </c>
    </row>
    <row r="30" spans="1:11" x14ac:dyDescent="0.25">
      <c r="A30" s="9"/>
      <c r="B30" s="128"/>
      <c r="C30" s="20"/>
      <c r="D30" s="13" t="s">
        <v>33</v>
      </c>
      <c r="E30" s="293"/>
      <c r="F30" s="293"/>
      <c r="G30" s="13"/>
      <c r="H30" s="71"/>
      <c r="I30" s="47"/>
      <c r="J30" s="85"/>
      <c r="K30" s="84">
        <f t="shared" si="1"/>
        <v>0</v>
      </c>
    </row>
    <row r="31" spans="1:11" x14ac:dyDescent="0.25">
      <c r="A31" s="9"/>
      <c r="B31" s="128"/>
      <c r="C31" s="20"/>
      <c r="D31" s="13" t="s">
        <v>33</v>
      </c>
      <c r="E31" s="293"/>
      <c r="F31" s="293"/>
      <c r="G31" s="13"/>
      <c r="H31" s="71"/>
      <c r="I31" s="47"/>
      <c r="J31" s="85"/>
      <c r="K31" s="84">
        <f t="shared" si="1"/>
        <v>0</v>
      </c>
    </row>
    <row r="32" spans="1:11" x14ac:dyDescent="0.25">
      <c r="A32" s="9"/>
      <c r="B32" s="128"/>
      <c r="C32" s="20"/>
      <c r="D32" s="13" t="s">
        <v>33</v>
      </c>
      <c r="E32" s="293"/>
      <c r="F32" s="293"/>
      <c r="G32" s="13"/>
      <c r="H32" s="71"/>
      <c r="I32" s="47"/>
      <c r="J32" s="85"/>
      <c r="K32" s="84">
        <f t="shared" si="1"/>
        <v>0</v>
      </c>
    </row>
    <row r="33" spans="1:11" x14ac:dyDescent="0.25">
      <c r="A33" s="9"/>
      <c r="B33" s="128"/>
      <c r="C33" s="20"/>
      <c r="D33" s="13" t="s">
        <v>33</v>
      </c>
      <c r="E33" s="293"/>
      <c r="F33" s="293"/>
      <c r="G33" s="13"/>
      <c r="H33" s="71"/>
      <c r="I33" s="47"/>
      <c r="J33" s="85"/>
      <c r="K33" s="84">
        <f t="shared" si="1"/>
        <v>0</v>
      </c>
    </row>
    <row r="34" spans="1:11" x14ac:dyDescent="0.25">
      <c r="A34" s="122"/>
      <c r="B34" s="92" t="s">
        <v>65</v>
      </c>
      <c r="C34" s="132">
        <v>1</v>
      </c>
      <c r="D34" s="132" t="s">
        <v>35</v>
      </c>
      <c r="E34" s="294"/>
      <c r="F34" s="294"/>
      <c r="G34" s="132"/>
      <c r="H34" s="94">
        <f>K51</f>
        <v>0</v>
      </c>
      <c r="I34" s="95"/>
      <c r="J34" s="96"/>
      <c r="K34" s="84">
        <f t="shared" si="1"/>
        <v>0</v>
      </c>
    </row>
    <row r="35" spans="1:11" x14ac:dyDescent="0.25">
      <c r="A35" s="122"/>
      <c r="B35" s="6"/>
      <c r="C35" s="6"/>
      <c r="D35" s="122"/>
      <c r="E35" s="122"/>
      <c r="F35" s="122"/>
      <c r="G35" s="122"/>
      <c r="H35" s="122"/>
      <c r="I35" s="122"/>
      <c r="J35" s="122"/>
      <c r="K35" s="122"/>
    </row>
    <row r="36" spans="1:11" x14ac:dyDescent="0.25">
      <c r="A36" s="9"/>
      <c r="B36" s="234" t="s">
        <v>23</v>
      </c>
      <c r="C36" s="235"/>
    </row>
    <row r="37" spans="1:11" x14ac:dyDescent="0.25">
      <c r="A37" s="17">
        <v>1</v>
      </c>
      <c r="B37" s="287"/>
      <c r="C37" s="288"/>
      <c r="D37" s="288"/>
      <c r="E37" s="288"/>
      <c r="F37" s="288"/>
      <c r="G37" s="288"/>
      <c r="H37" s="288"/>
      <c r="I37" s="288"/>
      <c r="J37" s="288"/>
      <c r="K37" s="289"/>
    </row>
    <row r="38" spans="1:11" x14ac:dyDescent="0.25">
      <c r="A38" s="17">
        <v>2</v>
      </c>
      <c r="B38" s="287"/>
      <c r="C38" s="288"/>
      <c r="D38" s="288"/>
      <c r="E38" s="288"/>
      <c r="F38" s="288"/>
      <c r="G38" s="288"/>
      <c r="H38" s="288"/>
      <c r="I38" s="288"/>
      <c r="J38" s="288"/>
      <c r="K38" s="289"/>
    </row>
    <row r="39" spans="1:11" x14ac:dyDescent="0.25">
      <c r="A39" s="17">
        <v>3</v>
      </c>
      <c r="B39" s="287"/>
      <c r="C39" s="288"/>
      <c r="D39" s="288"/>
      <c r="E39" s="288"/>
      <c r="F39" s="288"/>
      <c r="G39" s="288"/>
      <c r="H39" s="288"/>
      <c r="I39" s="288"/>
      <c r="J39" s="288"/>
      <c r="K39" s="289"/>
    </row>
    <row r="40" spans="1:11" x14ac:dyDescent="0.25">
      <c r="A40" s="17">
        <v>4</v>
      </c>
      <c r="B40" s="287"/>
      <c r="C40" s="288"/>
      <c r="D40" s="288"/>
      <c r="E40" s="288"/>
      <c r="F40" s="288"/>
      <c r="G40" s="288"/>
      <c r="H40" s="288"/>
      <c r="I40" s="288"/>
      <c r="J40" s="288"/>
      <c r="K40" s="289"/>
    </row>
    <row r="41" spans="1:11" x14ac:dyDescent="0.25">
      <c r="A41" s="17">
        <v>5</v>
      </c>
      <c r="B41" s="287"/>
      <c r="C41" s="288"/>
      <c r="D41" s="288"/>
      <c r="E41" s="288"/>
      <c r="F41" s="288"/>
      <c r="G41" s="288"/>
      <c r="H41" s="288"/>
      <c r="I41" s="288"/>
      <c r="J41" s="288"/>
      <c r="K41" s="289"/>
    </row>
    <row r="42" spans="1:11" x14ac:dyDescent="0.25">
      <c r="A42" s="17">
        <v>6</v>
      </c>
      <c r="B42" s="287"/>
      <c r="C42" s="288"/>
      <c r="D42" s="288"/>
      <c r="E42" s="288"/>
      <c r="F42" s="288"/>
      <c r="G42" s="288"/>
      <c r="H42" s="288"/>
      <c r="I42" s="288"/>
      <c r="J42" s="288"/>
      <c r="K42" s="289"/>
    </row>
    <row r="43" spans="1:11" x14ac:dyDescent="0.25">
      <c r="A43" s="17">
        <v>7</v>
      </c>
      <c r="B43" s="287"/>
      <c r="C43" s="288"/>
      <c r="D43" s="288"/>
      <c r="E43" s="288"/>
      <c r="F43" s="288"/>
      <c r="G43" s="288"/>
      <c r="H43" s="288"/>
      <c r="I43" s="288"/>
      <c r="J43" s="288"/>
      <c r="K43" s="289"/>
    </row>
    <row r="44" spans="1:11" x14ac:dyDescent="0.25">
      <c r="A44" s="17">
        <v>8</v>
      </c>
      <c r="B44" s="287"/>
      <c r="C44" s="288"/>
      <c r="D44" s="288"/>
      <c r="E44" s="288"/>
      <c r="F44" s="288"/>
      <c r="G44" s="288"/>
      <c r="H44" s="288"/>
      <c r="I44" s="288"/>
      <c r="J44" s="288"/>
      <c r="K44" s="289"/>
    </row>
    <row r="45" spans="1:11" x14ac:dyDescent="0.25">
      <c r="A45" s="122"/>
    </row>
    <row r="46" spans="1:11" x14ac:dyDescent="0.25">
      <c r="A46" s="9"/>
      <c r="B46" s="241" t="s">
        <v>24</v>
      </c>
      <c r="C46" s="242"/>
      <c r="D46" s="242"/>
      <c r="E46" s="243"/>
      <c r="F46" s="124"/>
      <c r="G46" s="122"/>
      <c r="H46" s="292" t="s">
        <v>165</v>
      </c>
      <c r="I46" s="292"/>
      <c r="J46" s="292"/>
      <c r="K46" s="292"/>
    </row>
    <row r="47" spans="1:11" x14ac:dyDescent="0.25">
      <c r="A47" s="17">
        <v>1</v>
      </c>
      <c r="B47" s="220"/>
      <c r="C47" s="220"/>
      <c r="D47" s="220"/>
      <c r="E47" s="22"/>
      <c r="F47" s="124"/>
      <c r="G47" s="122"/>
      <c r="H47" s="290"/>
      <c r="I47" s="291"/>
      <c r="J47" s="128"/>
      <c r="K47" s="13"/>
    </row>
    <row r="48" spans="1:11" x14ac:dyDescent="0.25">
      <c r="A48" s="17">
        <v>2</v>
      </c>
      <c r="B48" s="220"/>
      <c r="C48" s="220"/>
      <c r="D48" s="220"/>
      <c r="E48" s="23"/>
      <c r="F48" s="124"/>
      <c r="G48" s="122"/>
      <c r="H48" s="290"/>
      <c r="I48" s="291"/>
      <c r="J48" s="128"/>
      <c r="K48" s="13"/>
    </row>
    <row r="49" spans="1:11" x14ac:dyDescent="0.25">
      <c r="A49" s="17">
        <v>3</v>
      </c>
      <c r="B49" s="220"/>
      <c r="C49" s="220"/>
      <c r="D49" s="220"/>
      <c r="E49" s="23"/>
      <c r="F49" s="124"/>
      <c r="G49" s="122"/>
      <c r="H49" s="290"/>
      <c r="I49" s="291"/>
      <c r="J49" s="128"/>
      <c r="K49" s="13"/>
    </row>
    <row r="50" spans="1:11" x14ac:dyDescent="0.25">
      <c r="A50" s="17">
        <v>4</v>
      </c>
      <c r="B50" s="220"/>
      <c r="C50" s="220"/>
      <c r="D50" s="220"/>
      <c r="E50" s="24"/>
      <c r="F50" s="124"/>
      <c r="G50" s="122"/>
      <c r="H50" s="285"/>
      <c r="I50" s="286"/>
      <c r="J50" s="128"/>
      <c r="K50" s="128"/>
    </row>
    <row r="51" spans="1:11" x14ac:dyDescent="0.25">
      <c r="A51" s="9"/>
      <c r="B51" s="244" t="s">
        <v>25</v>
      </c>
      <c r="C51" s="245"/>
      <c r="D51" s="245"/>
      <c r="E51" s="246"/>
      <c r="F51" s="124"/>
      <c r="G51" s="122"/>
      <c r="H51" s="285"/>
      <c r="I51" s="286"/>
      <c r="J51" s="128"/>
      <c r="K51" s="128">
        <f>K47+K48+K49</f>
        <v>0</v>
      </c>
    </row>
    <row r="52" spans="1:11" x14ac:dyDescent="0.25">
      <c r="A52" s="122"/>
      <c r="B52" s="125"/>
      <c r="C52" s="125"/>
      <c r="D52" s="125"/>
      <c r="E52" s="125"/>
      <c r="F52" s="122"/>
      <c r="G52" s="122"/>
      <c r="H52" s="122"/>
      <c r="I52" s="122"/>
      <c r="J52" s="122"/>
      <c r="K52" s="122"/>
    </row>
    <row r="53" spans="1:11" x14ac:dyDescent="0.25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 x14ac:dyDescent="0.25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 x14ac:dyDescent="0.25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 x14ac:dyDescent="0.25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 x14ac:dyDescent="0.25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</row>
    <row r="58" spans="1:11" x14ac:dyDescent="0.25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</row>
    <row r="59" spans="1:11" x14ac:dyDescent="0.25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</row>
    <row r="60" spans="1:11" x14ac:dyDescent="0.25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</row>
    <row r="61" spans="1:11" x14ac:dyDescent="0.25">
      <c r="A61" s="218" t="s">
        <v>0</v>
      </c>
      <c r="B61" s="218"/>
      <c r="C61" s="122"/>
      <c r="D61" s="122"/>
      <c r="E61" s="122"/>
      <c r="F61" s="218"/>
      <c r="G61" s="218"/>
      <c r="H61" s="218"/>
      <c r="I61" s="218"/>
      <c r="J61" s="218"/>
      <c r="K61" s="218"/>
    </row>
  </sheetData>
  <mergeCells count="48">
    <mergeCell ref="E22:F22"/>
    <mergeCell ref="C1:E1"/>
    <mergeCell ref="A2:B2"/>
    <mergeCell ref="C3:E3"/>
    <mergeCell ref="C5:E5"/>
    <mergeCell ref="C7:E7"/>
    <mergeCell ref="A8:B8"/>
    <mergeCell ref="D8:E8"/>
    <mergeCell ref="E17:F17"/>
    <mergeCell ref="E18:F18"/>
    <mergeCell ref="E19:F19"/>
    <mergeCell ref="E20:F20"/>
    <mergeCell ref="E21:F21"/>
    <mergeCell ref="E34:F34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B47:D47"/>
    <mergeCell ref="H47:I47"/>
    <mergeCell ref="B36:C36"/>
    <mergeCell ref="B37:K37"/>
    <mergeCell ref="B38:K38"/>
    <mergeCell ref="B39:K39"/>
    <mergeCell ref="B40:K40"/>
    <mergeCell ref="B41:K41"/>
    <mergeCell ref="B42:K42"/>
    <mergeCell ref="B43:K43"/>
    <mergeCell ref="B44:K44"/>
    <mergeCell ref="B46:E46"/>
    <mergeCell ref="H46:K46"/>
    <mergeCell ref="B51:E51"/>
    <mergeCell ref="H51:I51"/>
    <mergeCell ref="A61:B61"/>
    <mergeCell ref="F61:K61"/>
    <mergeCell ref="B48:D48"/>
    <mergeCell ref="H48:I48"/>
    <mergeCell ref="B49:D49"/>
    <mergeCell ref="H49:I49"/>
    <mergeCell ref="B50:D50"/>
    <mergeCell ref="H50:I50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K61"/>
  <sheetViews>
    <sheetView topLeftCell="A31" workbookViewId="0">
      <selection activeCell="A31" sqref="A1:L1048576"/>
    </sheetView>
  </sheetViews>
  <sheetFormatPr defaultRowHeight="15" x14ac:dyDescent="0.25"/>
  <cols>
    <col min="1" max="1" width="6.7109375" customWidth="1"/>
    <col min="2" max="2" width="24.85546875" customWidth="1"/>
    <col min="3" max="3" width="5.28515625" customWidth="1"/>
    <col min="4" max="4" width="13.140625" customWidth="1"/>
    <col min="5" max="5" width="13.5703125" customWidth="1"/>
    <col min="6" max="6" width="5.42578125" customWidth="1"/>
    <col min="7" max="7" width="10.42578125" customWidth="1"/>
    <col min="8" max="8" width="10.7109375" customWidth="1"/>
    <col min="9" max="10" width="10" customWidth="1"/>
    <col min="11" max="11" width="14.140625" customWidth="1"/>
  </cols>
  <sheetData>
    <row r="1" spans="1:11" x14ac:dyDescent="0.25">
      <c r="A1" s="122"/>
      <c r="B1" s="72" t="s">
        <v>44</v>
      </c>
      <c r="C1" s="300"/>
      <c r="D1" s="300"/>
      <c r="E1" s="300"/>
      <c r="F1" s="25"/>
      <c r="G1" s="122"/>
      <c r="H1" s="73"/>
      <c r="I1" s="73"/>
      <c r="J1" s="73" t="s">
        <v>41</v>
      </c>
      <c r="K1" s="74">
        <v>102114</v>
      </c>
    </row>
    <row r="2" spans="1:11" x14ac:dyDescent="0.25">
      <c r="A2" s="218"/>
      <c r="B2" s="219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25">
      <c r="A3" s="122"/>
      <c r="B3" s="72" t="s">
        <v>2</v>
      </c>
      <c r="C3" s="300"/>
      <c r="D3" s="300"/>
      <c r="E3" s="300"/>
      <c r="F3" s="29"/>
      <c r="G3" s="25"/>
      <c r="H3" s="122"/>
      <c r="I3" s="122"/>
      <c r="J3" s="108" t="s">
        <v>74</v>
      </c>
      <c r="K3" s="107"/>
    </row>
    <row r="4" spans="1:11" x14ac:dyDescent="0.25">
      <c r="A4" s="122"/>
      <c r="B4" s="123"/>
      <c r="C4" s="28"/>
      <c r="D4" s="28"/>
      <c r="E4" s="28"/>
      <c r="F4" s="28"/>
      <c r="G4" s="25"/>
      <c r="H4" s="122"/>
      <c r="I4" s="122"/>
      <c r="J4" s="122"/>
      <c r="K4" s="122"/>
    </row>
    <row r="5" spans="1:11" x14ac:dyDescent="0.25">
      <c r="A5" s="122"/>
      <c r="B5" s="72" t="s">
        <v>31</v>
      </c>
      <c r="C5" s="300" t="s">
        <v>68</v>
      </c>
      <c r="D5" s="300"/>
      <c r="E5" s="300"/>
      <c r="F5" s="25"/>
      <c r="G5" s="25"/>
      <c r="H5" s="122"/>
      <c r="I5" s="122"/>
      <c r="J5" s="122"/>
      <c r="K5" s="122"/>
    </row>
    <row r="6" spans="1:11" x14ac:dyDescent="0.25">
      <c r="A6" s="122"/>
      <c r="B6" s="123"/>
      <c r="C6" s="28"/>
      <c r="D6" s="28"/>
      <c r="E6" s="28"/>
      <c r="F6" s="28"/>
      <c r="G6" s="25"/>
      <c r="H6" s="122"/>
      <c r="I6" s="122"/>
      <c r="J6" s="122"/>
      <c r="K6" s="122"/>
    </row>
    <row r="7" spans="1:11" x14ac:dyDescent="0.25">
      <c r="A7" s="122"/>
      <c r="B7" s="72" t="s">
        <v>30</v>
      </c>
      <c r="C7" s="300" t="s">
        <v>69</v>
      </c>
      <c r="D7" s="300"/>
      <c r="E7" s="300"/>
      <c r="F7" s="25"/>
      <c r="G7" s="25"/>
      <c r="H7" s="122"/>
      <c r="I7" s="122"/>
      <c r="J7" s="122"/>
      <c r="K7" s="122"/>
    </row>
    <row r="8" spans="1:11" x14ac:dyDescent="0.25">
      <c r="A8" s="218"/>
      <c r="B8" s="219"/>
      <c r="C8" s="126"/>
      <c r="D8" s="218"/>
      <c r="E8" s="218"/>
      <c r="F8" s="126"/>
      <c r="G8" s="122"/>
      <c r="H8" s="122"/>
      <c r="I8" s="122"/>
      <c r="J8" s="122"/>
      <c r="K8" s="126"/>
    </row>
    <row r="9" spans="1:11" x14ac:dyDescent="0.25">
      <c r="A9" s="122"/>
      <c r="B9" s="4" t="s">
        <v>3</v>
      </c>
      <c r="C9" s="59"/>
      <c r="D9" s="124" t="s">
        <v>57</v>
      </c>
      <c r="E9" s="8" t="s">
        <v>5</v>
      </c>
      <c r="F9" s="20"/>
      <c r="G9" s="124"/>
      <c r="H9" s="90"/>
      <c r="I9" s="90"/>
      <c r="J9" s="8" t="s">
        <v>81</v>
      </c>
      <c r="K9" s="77">
        <v>7.1</v>
      </c>
    </row>
    <row r="10" spans="1:11" x14ac:dyDescent="0.25">
      <c r="A10" s="122"/>
      <c r="B10" s="9"/>
      <c r="C10" s="59"/>
      <c r="D10" s="124" t="s">
        <v>58</v>
      </c>
      <c r="E10" s="8" t="s">
        <v>7</v>
      </c>
      <c r="F10" s="20">
        <v>1</v>
      </c>
      <c r="G10" s="124"/>
      <c r="H10" s="122"/>
      <c r="I10" s="122"/>
      <c r="J10" s="122"/>
      <c r="K10" s="78"/>
    </row>
    <row r="11" spans="1:11" x14ac:dyDescent="0.25">
      <c r="A11" s="122"/>
      <c r="B11" s="9"/>
      <c r="C11" s="59"/>
      <c r="D11" s="124" t="s">
        <v>59</v>
      </c>
      <c r="E11" s="122"/>
      <c r="F11" s="127"/>
      <c r="G11" s="122"/>
      <c r="H11" s="90"/>
      <c r="I11" s="90"/>
      <c r="J11" s="8" t="s">
        <v>9</v>
      </c>
      <c r="K11" s="79">
        <f>K18+K19+K20+K21+K22+K23+K24+K25+K26+K27+K28+K29+K30+K31+K32+K33+K33+K34</f>
        <v>0</v>
      </c>
    </row>
    <row r="12" spans="1:11" x14ac:dyDescent="0.25">
      <c r="A12" s="122"/>
      <c r="B12" s="9"/>
      <c r="C12" s="59"/>
      <c r="D12" s="124" t="s">
        <v>61</v>
      </c>
      <c r="E12" s="8" t="s">
        <v>28</v>
      </c>
      <c r="F12" s="20"/>
      <c r="G12" s="124"/>
      <c r="H12" s="122"/>
      <c r="I12" s="122"/>
      <c r="J12" s="122"/>
      <c r="K12" s="78"/>
    </row>
    <row r="13" spans="1:11" x14ac:dyDescent="0.25">
      <c r="A13" s="122"/>
      <c r="B13" s="9"/>
      <c r="C13" s="59"/>
      <c r="D13" s="124" t="s">
        <v>60</v>
      </c>
      <c r="E13" s="122"/>
      <c r="F13" s="127"/>
      <c r="G13" s="122"/>
      <c r="H13" s="90"/>
      <c r="I13" s="90"/>
      <c r="J13" s="8" t="s">
        <v>12</v>
      </c>
      <c r="K13" s="79">
        <f>K9-K11</f>
        <v>7.1</v>
      </c>
    </row>
    <row r="14" spans="1:11" x14ac:dyDescent="0.25">
      <c r="A14" s="122"/>
      <c r="B14" s="9"/>
      <c r="C14" s="59" t="s">
        <v>29</v>
      </c>
      <c r="D14" s="124" t="s">
        <v>63</v>
      </c>
      <c r="E14" s="8" t="s">
        <v>14</v>
      </c>
      <c r="F14" s="13" t="s">
        <v>70</v>
      </c>
      <c r="G14" s="124"/>
      <c r="H14" s="122"/>
      <c r="I14" s="122"/>
      <c r="J14" s="122"/>
      <c r="K14" s="78"/>
    </row>
    <row r="15" spans="1:11" x14ac:dyDescent="0.25">
      <c r="A15" s="122"/>
      <c r="B15" s="9"/>
      <c r="C15" s="59"/>
      <c r="D15" s="124" t="s">
        <v>62</v>
      </c>
      <c r="E15" s="8" t="s">
        <v>27</v>
      </c>
      <c r="F15" s="13" t="s">
        <v>70</v>
      </c>
      <c r="G15" s="124"/>
      <c r="H15" s="90"/>
      <c r="I15" s="90"/>
      <c r="J15" s="8" t="s">
        <v>16</v>
      </c>
      <c r="K15" s="80">
        <f>K11/K9</f>
        <v>0</v>
      </c>
    </row>
    <row r="16" spans="1:11" x14ac:dyDescent="0.25">
      <c r="A16" s="122"/>
      <c r="B16" s="126"/>
      <c r="C16" s="6"/>
      <c r="D16" s="126"/>
      <c r="E16" s="126"/>
      <c r="F16" s="6"/>
      <c r="G16" s="122"/>
      <c r="H16" s="126"/>
      <c r="I16" s="126"/>
      <c r="J16" s="126"/>
      <c r="K16" s="81"/>
    </row>
    <row r="17" spans="1:11" ht="15.75" thickBot="1" x14ac:dyDescent="0.3">
      <c r="A17" s="9"/>
      <c r="B17" s="131" t="s">
        <v>64</v>
      </c>
      <c r="C17" s="131" t="s">
        <v>18</v>
      </c>
      <c r="D17" s="131" t="s">
        <v>40</v>
      </c>
      <c r="E17" s="298" t="s">
        <v>20</v>
      </c>
      <c r="F17" s="299"/>
      <c r="G17" s="131" t="s">
        <v>42</v>
      </c>
      <c r="H17" s="131" t="s">
        <v>50</v>
      </c>
      <c r="I17" s="131" t="s">
        <v>49</v>
      </c>
      <c r="J17" s="131" t="s">
        <v>51</v>
      </c>
      <c r="K17" s="131" t="s">
        <v>22</v>
      </c>
    </row>
    <row r="18" spans="1:11" ht="15.75" thickBot="1" x14ac:dyDescent="0.3">
      <c r="A18" s="9"/>
      <c r="B18" s="130"/>
      <c r="C18" s="65"/>
      <c r="D18" s="69" t="s">
        <v>35</v>
      </c>
      <c r="E18" s="296"/>
      <c r="F18" s="297"/>
      <c r="G18" s="67"/>
      <c r="H18" s="75"/>
      <c r="I18" s="47"/>
      <c r="J18" s="85"/>
      <c r="K18" s="82">
        <f t="shared" ref="K18:K23" si="0">H18*C18</f>
        <v>0</v>
      </c>
    </row>
    <row r="19" spans="1:11" x14ac:dyDescent="0.25">
      <c r="A19" s="9"/>
      <c r="B19" s="128"/>
      <c r="C19" s="20"/>
      <c r="D19" s="67" t="s">
        <v>32</v>
      </c>
      <c r="E19" s="293"/>
      <c r="F19" s="293"/>
      <c r="G19" s="13"/>
      <c r="H19" s="71"/>
      <c r="I19" s="45"/>
      <c r="J19" s="86"/>
      <c r="K19" s="79">
        <f t="shared" si="0"/>
        <v>0</v>
      </c>
    </row>
    <row r="20" spans="1:11" x14ac:dyDescent="0.25">
      <c r="A20" s="9"/>
      <c r="B20" s="128"/>
      <c r="C20" s="20"/>
      <c r="D20" s="67" t="s">
        <v>32</v>
      </c>
      <c r="E20" s="293"/>
      <c r="F20" s="293"/>
      <c r="G20" s="13"/>
      <c r="H20" s="71"/>
      <c r="I20" s="47"/>
      <c r="J20" s="85"/>
      <c r="K20" s="79">
        <f t="shared" si="0"/>
        <v>0</v>
      </c>
    </row>
    <row r="21" spans="1:11" x14ac:dyDescent="0.25">
      <c r="A21" s="9"/>
      <c r="B21" s="128"/>
      <c r="C21" s="20"/>
      <c r="D21" s="13" t="s">
        <v>32</v>
      </c>
      <c r="E21" s="293"/>
      <c r="F21" s="293"/>
      <c r="G21" s="13"/>
      <c r="H21" s="71"/>
      <c r="I21" s="45"/>
      <c r="J21" s="86"/>
      <c r="K21" s="79">
        <f t="shared" si="0"/>
        <v>0</v>
      </c>
    </row>
    <row r="22" spans="1:11" x14ac:dyDescent="0.25">
      <c r="A22" s="9"/>
      <c r="B22" s="128"/>
      <c r="C22" s="20"/>
      <c r="D22" s="13" t="s">
        <v>32</v>
      </c>
      <c r="E22" s="293"/>
      <c r="F22" s="293"/>
      <c r="G22" s="13"/>
      <c r="H22" s="71"/>
      <c r="I22" s="45"/>
      <c r="J22" s="86"/>
      <c r="K22" s="79">
        <f t="shared" si="0"/>
        <v>0</v>
      </c>
    </row>
    <row r="23" spans="1:11" x14ac:dyDescent="0.25">
      <c r="A23" s="9"/>
      <c r="B23" s="128"/>
      <c r="C23" s="20"/>
      <c r="D23" s="13" t="s">
        <v>32</v>
      </c>
      <c r="E23" s="293"/>
      <c r="F23" s="293"/>
      <c r="G23" s="13"/>
      <c r="H23" s="71"/>
      <c r="I23" s="45"/>
      <c r="J23" s="86"/>
      <c r="K23" s="79">
        <f t="shared" si="0"/>
        <v>0</v>
      </c>
    </row>
    <row r="24" spans="1:11" x14ac:dyDescent="0.25">
      <c r="A24" s="9"/>
      <c r="B24" s="128"/>
      <c r="C24" s="20"/>
      <c r="D24" s="13" t="s">
        <v>32</v>
      </c>
      <c r="E24" s="293"/>
      <c r="F24" s="293"/>
      <c r="G24" s="13"/>
      <c r="H24" s="71"/>
      <c r="I24" s="45"/>
      <c r="J24" s="86"/>
      <c r="K24" s="79">
        <f>H24/16</f>
        <v>0</v>
      </c>
    </row>
    <row r="25" spans="1:11" ht="15.75" thickBot="1" x14ac:dyDescent="0.3">
      <c r="A25" s="9"/>
      <c r="B25" s="129"/>
      <c r="C25" s="39"/>
      <c r="D25" s="66" t="s">
        <v>32</v>
      </c>
      <c r="E25" s="295"/>
      <c r="F25" s="295"/>
      <c r="G25" s="32"/>
      <c r="H25" s="76"/>
      <c r="I25" s="46"/>
      <c r="J25" s="87"/>
      <c r="K25" s="83">
        <f>H25/16</f>
        <v>0</v>
      </c>
    </row>
    <row r="26" spans="1:11" ht="15.75" thickBot="1" x14ac:dyDescent="0.3">
      <c r="A26" s="9"/>
      <c r="B26" s="128"/>
      <c r="C26" s="65"/>
      <c r="D26" s="68" t="s">
        <v>34</v>
      </c>
      <c r="E26" s="296"/>
      <c r="F26" s="297"/>
      <c r="G26" s="67"/>
      <c r="H26" s="75"/>
      <c r="I26" s="47"/>
      <c r="J26" s="85"/>
      <c r="K26" s="84">
        <f t="shared" ref="K26:K34" si="1">H26*C26</f>
        <v>0</v>
      </c>
    </row>
    <row r="27" spans="1:11" x14ac:dyDescent="0.25">
      <c r="A27" s="9"/>
      <c r="B27" s="128"/>
      <c r="C27" s="20"/>
      <c r="D27" s="67" t="s">
        <v>33</v>
      </c>
      <c r="E27" s="293"/>
      <c r="F27" s="293"/>
      <c r="G27" s="13"/>
      <c r="H27" s="71"/>
      <c r="I27" s="47"/>
      <c r="J27" s="85"/>
      <c r="K27" s="84">
        <f t="shared" si="1"/>
        <v>0</v>
      </c>
    </row>
    <row r="28" spans="1:11" x14ac:dyDescent="0.25">
      <c r="A28" s="9"/>
      <c r="B28" s="128"/>
      <c r="C28" s="20"/>
      <c r="D28" s="13" t="s">
        <v>33</v>
      </c>
      <c r="E28" s="293"/>
      <c r="F28" s="293"/>
      <c r="G28" s="13"/>
      <c r="H28" s="71"/>
      <c r="I28" s="47"/>
      <c r="J28" s="85"/>
      <c r="K28" s="84">
        <f t="shared" si="1"/>
        <v>0</v>
      </c>
    </row>
    <row r="29" spans="1:11" x14ac:dyDescent="0.25">
      <c r="A29" s="9"/>
      <c r="B29" s="128"/>
      <c r="C29" s="20"/>
      <c r="D29" s="13" t="s">
        <v>33</v>
      </c>
      <c r="E29" s="293"/>
      <c r="F29" s="293"/>
      <c r="G29" s="13"/>
      <c r="H29" s="71"/>
      <c r="I29" s="47"/>
      <c r="J29" s="85"/>
      <c r="K29" s="84">
        <f t="shared" si="1"/>
        <v>0</v>
      </c>
    </row>
    <row r="30" spans="1:11" x14ac:dyDescent="0.25">
      <c r="A30" s="9"/>
      <c r="B30" s="128"/>
      <c r="C30" s="20"/>
      <c r="D30" s="13" t="s">
        <v>33</v>
      </c>
      <c r="E30" s="293"/>
      <c r="F30" s="293"/>
      <c r="G30" s="13"/>
      <c r="H30" s="71"/>
      <c r="I30" s="47"/>
      <c r="J30" s="85"/>
      <c r="K30" s="84">
        <f t="shared" si="1"/>
        <v>0</v>
      </c>
    </row>
    <row r="31" spans="1:11" x14ac:dyDescent="0.25">
      <c r="A31" s="9"/>
      <c r="B31" s="128"/>
      <c r="C31" s="20"/>
      <c r="D31" s="13" t="s">
        <v>33</v>
      </c>
      <c r="E31" s="293"/>
      <c r="F31" s="293"/>
      <c r="G31" s="13"/>
      <c r="H31" s="71"/>
      <c r="I31" s="47"/>
      <c r="J31" s="85"/>
      <c r="K31" s="84">
        <f t="shared" si="1"/>
        <v>0</v>
      </c>
    </row>
    <row r="32" spans="1:11" x14ac:dyDescent="0.25">
      <c r="A32" s="9"/>
      <c r="B32" s="128"/>
      <c r="C32" s="20"/>
      <c r="D32" s="13" t="s">
        <v>33</v>
      </c>
      <c r="E32" s="293"/>
      <c r="F32" s="293"/>
      <c r="G32" s="13"/>
      <c r="H32" s="71"/>
      <c r="I32" s="47"/>
      <c r="J32" s="85"/>
      <c r="K32" s="84">
        <f t="shared" si="1"/>
        <v>0</v>
      </c>
    </row>
    <row r="33" spans="1:11" x14ac:dyDescent="0.25">
      <c r="A33" s="9"/>
      <c r="B33" s="128"/>
      <c r="C33" s="20"/>
      <c r="D33" s="13" t="s">
        <v>33</v>
      </c>
      <c r="E33" s="293"/>
      <c r="F33" s="293"/>
      <c r="G33" s="13"/>
      <c r="H33" s="71"/>
      <c r="I33" s="47"/>
      <c r="J33" s="85"/>
      <c r="K33" s="84">
        <f t="shared" si="1"/>
        <v>0</v>
      </c>
    </row>
    <row r="34" spans="1:11" x14ac:dyDescent="0.25">
      <c r="A34" s="122"/>
      <c r="B34" s="92" t="s">
        <v>65</v>
      </c>
      <c r="C34" s="132">
        <v>1</v>
      </c>
      <c r="D34" s="132" t="s">
        <v>35</v>
      </c>
      <c r="E34" s="294"/>
      <c r="F34" s="294"/>
      <c r="G34" s="132"/>
      <c r="H34" s="94">
        <f>K51</f>
        <v>0</v>
      </c>
      <c r="I34" s="95"/>
      <c r="J34" s="96"/>
      <c r="K34" s="84">
        <f t="shared" si="1"/>
        <v>0</v>
      </c>
    </row>
    <row r="35" spans="1:11" x14ac:dyDescent="0.25">
      <c r="A35" s="122"/>
      <c r="B35" s="6"/>
      <c r="C35" s="6"/>
      <c r="D35" s="122"/>
      <c r="E35" s="122"/>
      <c r="F35" s="122"/>
      <c r="G35" s="122"/>
      <c r="H35" s="122"/>
      <c r="I35" s="122"/>
      <c r="J35" s="122"/>
      <c r="K35" s="122"/>
    </row>
    <row r="36" spans="1:11" x14ac:dyDescent="0.25">
      <c r="A36" s="9"/>
      <c r="B36" s="234" t="s">
        <v>23</v>
      </c>
      <c r="C36" s="235"/>
    </row>
    <row r="37" spans="1:11" x14ac:dyDescent="0.25">
      <c r="A37" s="17">
        <v>1</v>
      </c>
      <c r="B37" s="287"/>
      <c r="C37" s="288"/>
      <c r="D37" s="288"/>
      <c r="E37" s="288"/>
      <c r="F37" s="288"/>
      <c r="G37" s="288"/>
      <c r="H37" s="288"/>
      <c r="I37" s="288"/>
      <c r="J37" s="288"/>
      <c r="K37" s="289"/>
    </row>
    <row r="38" spans="1:11" x14ac:dyDescent="0.25">
      <c r="A38" s="17">
        <v>2</v>
      </c>
      <c r="B38" s="287"/>
      <c r="C38" s="288"/>
      <c r="D38" s="288"/>
      <c r="E38" s="288"/>
      <c r="F38" s="288"/>
      <c r="G38" s="288"/>
      <c r="H38" s="288"/>
      <c r="I38" s="288"/>
      <c r="J38" s="288"/>
      <c r="K38" s="289"/>
    </row>
    <row r="39" spans="1:11" x14ac:dyDescent="0.25">
      <c r="A39" s="17">
        <v>3</v>
      </c>
      <c r="B39" s="287"/>
      <c r="C39" s="288"/>
      <c r="D39" s="288"/>
      <c r="E39" s="288"/>
      <c r="F39" s="288"/>
      <c r="G39" s="288"/>
      <c r="H39" s="288"/>
      <c r="I39" s="288"/>
      <c r="J39" s="288"/>
      <c r="K39" s="289"/>
    </row>
    <row r="40" spans="1:11" x14ac:dyDescent="0.25">
      <c r="A40" s="17">
        <v>4</v>
      </c>
      <c r="B40" s="287"/>
      <c r="C40" s="288"/>
      <c r="D40" s="288"/>
      <c r="E40" s="288"/>
      <c r="F40" s="288"/>
      <c r="G40" s="288"/>
      <c r="H40" s="288"/>
      <c r="I40" s="288"/>
      <c r="J40" s="288"/>
      <c r="K40" s="289"/>
    </row>
    <row r="41" spans="1:11" x14ac:dyDescent="0.25">
      <c r="A41" s="17">
        <v>5</v>
      </c>
      <c r="B41" s="287"/>
      <c r="C41" s="288"/>
      <c r="D41" s="288"/>
      <c r="E41" s="288"/>
      <c r="F41" s="288"/>
      <c r="G41" s="288"/>
      <c r="H41" s="288"/>
      <c r="I41" s="288"/>
      <c r="J41" s="288"/>
      <c r="K41" s="289"/>
    </row>
    <row r="42" spans="1:11" x14ac:dyDescent="0.25">
      <c r="A42" s="17">
        <v>6</v>
      </c>
      <c r="B42" s="287"/>
      <c r="C42" s="288"/>
      <c r="D42" s="288"/>
      <c r="E42" s="288"/>
      <c r="F42" s="288"/>
      <c r="G42" s="288"/>
      <c r="H42" s="288"/>
      <c r="I42" s="288"/>
      <c r="J42" s="288"/>
      <c r="K42" s="289"/>
    </row>
    <row r="43" spans="1:11" x14ac:dyDescent="0.25">
      <c r="A43" s="17">
        <v>7</v>
      </c>
      <c r="B43" s="287"/>
      <c r="C43" s="288"/>
      <c r="D43" s="288"/>
      <c r="E43" s="288"/>
      <c r="F43" s="288"/>
      <c r="G43" s="288"/>
      <c r="H43" s="288"/>
      <c r="I43" s="288"/>
      <c r="J43" s="288"/>
      <c r="K43" s="289"/>
    </row>
    <row r="44" spans="1:11" x14ac:dyDescent="0.25">
      <c r="A44" s="17">
        <v>8</v>
      </c>
      <c r="B44" s="287"/>
      <c r="C44" s="288"/>
      <c r="D44" s="288"/>
      <c r="E44" s="288"/>
      <c r="F44" s="288"/>
      <c r="G44" s="288"/>
      <c r="H44" s="288"/>
      <c r="I44" s="288"/>
      <c r="J44" s="288"/>
      <c r="K44" s="289"/>
    </row>
    <row r="45" spans="1:11" x14ac:dyDescent="0.25">
      <c r="A45" s="122"/>
    </row>
    <row r="46" spans="1:11" x14ac:dyDescent="0.25">
      <c r="A46" s="9"/>
      <c r="B46" s="241" t="s">
        <v>24</v>
      </c>
      <c r="C46" s="242"/>
      <c r="D46" s="242"/>
      <c r="E46" s="243"/>
      <c r="F46" s="124"/>
      <c r="G46" s="122"/>
      <c r="H46" s="292" t="s">
        <v>166</v>
      </c>
      <c r="I46" s="292"/>
      <c r="J46" s="292"/>
      <c r="K46" s="292"/>
    </row>
    <row r="47" spans="1:11" x14ac:dyDescent="0.25">
      <c r="A47" s="17">
        <v>1</v>
      </c>
      <c r="B47" s="220"/>
      <c r="C47" s="220"/>
      <c r="D47" s="220"/>
      <c r="E47" s="22"/>
      <c r="F47" s="124"/>
      <c r="G47" s="122"/>
      <c r="H47" s="290"/>
      <c r="I47" s="291"/>
      <c r="J47" s="128"/>
      <c r="K47" s="13"/>
    </row>
    <row r="48" spans="1:11" x14ac:dyDescent="0.25">
      <c r="A48" s="17">
        <v>2</v>
      </c>
      <c r="B48" s="220"/>
      <c r="C48" s="220"/>
      <c r="D48" s="220"/>
      <c r="E48" s="23"/>
      <c r="F48" s="124"/>
      <c r="G48" s="122"/>
      <c r="H48" s="290"/>
      <c r="I48" s="291"/>
      <c r="J48" s="128"/>
      <c r="K48" s="13"/>
    </row>
    <row r="49" spans="1:11" x14ac:dyDescent="0.25">
      <c r="A49" s="17">
        <v>3</v>
      </c>
      <c r="B49" s="220"/>
      <c r="C49" s="220"/>
      <c r="D49" s="220"/>
      <c r="E49" s="23"/>
      <c r="F49" s="124"/>
      <c r="G49" s="122"/>
      <c r="H49" s="290"/>
      <c r="I49" s="291"/>
      <c r="J49" s="128"/>
      <c r="K49" s="13"/>
    </row>
    <row r="50" spans="1:11" x14ac:dyDescent="0.25">
      <c r="A50" s="17">
        <v>4</v>
      </c>
      <c r="B50" s="220"/>
      <c r="C50" s="220"/>
      <c r="D50" s="220"/>
      <c r="E50" s="24"/>
      <c r="F50" s="124"/>
      <c r="G50" s="122"/>
      <c r="H50" s="285"/>
      <c r="I50" s="286"/>
      <c r="J50" s="128"/>
      <c r="K50" s="128"/>
    </row>
    <row r="51" spans="1:11" x14ac:dyDescent="0.25">
      <c r="A51" s="9"/>
      <c r="B51" s="244" t="s">
        <v>25</v>
      </c>
      <c r="C51" s="245"/>
      <c r="D51" s="245"/>
      <c r="E51" s="246"/>
      <c r="F51" s="124"/>
      <c r="G51" s="122"/>
      <c r="H51" s="285"/>
      <c r="I51" s="286"/>
      <c r="J51" s="128"/>
      <c r="K51" s="128">
        <f>K47+K48+K49</f>
        <v>0</v>
      </c>
    </row>
    <row r="52" spans="1:11" x14ac:dyDescent="0.25">
      <c r="A52" s="122"/>
      <c r="B52" s="125"/>
      <c r="C52" s="125"/>
      <c r="D52" s="125"/>
      <c r="E52" s="125"/>
      <c r="F52" s="122"/>
      <c r="G52" s="122"/>
      <c r="H52" s="122"/>
      <c r="I52" s="122"/>
      <c r="J52" s="122"/>
      <c r="K52" s="122"/>
    </row>
    <row r="53" spans="1:11" x14ac:dyDescent="0.25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 x14ac:dyDescent="0.25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 x14ac:dyDescent="0.25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 x14ac:dyDescent="0.25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 x14ac:dyDescent="0.25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</row>
    <row r="58" spans="1:11" x14ac:dyDescent="0.25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</row>
    <row r="59" spans="1:11" x14ac:dyDescent="0.25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</row>
    <row r="60" spans="1:11" x14ac:dyDescent="0.25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</row>
    <row r="61" spans="1:11" x14ac:dyDescent="0.25">
      <c r="A61" s="218" t="s">
        <v>0</v>
      </c>
      <c r="B61" s="218"/>
      <c r="C61" s="122"/>
      <c r="D61" s="122"/>
      <c r="E61" s="122"/>
      <c r="F61" s="218"/>
      <c r="G61" s="218"/>
      <c r="H61" s="218"/>
      <c r="I61" s="218"/>
      <c r="J61" s="218"/>
      <c r="K61" s="218"/>
    </row>
  </sheetData>
  <mergeCells count="48">
    <mergeCell ref="E22:F22"/>
    <mergeCell ref="C1:E1"/>
    <mergeCell ref="A2:B2"/>
    <mergeCell ref="C3:E3"/>
    <mergeCell ref="C5:E5"/>
    <mergeCell ref="C7:E7"/>
    <mergeCell ref="A8:B8"/>
    <mergeCell ref="D8:E8"/>
    <mergeCell ref="E17:F17"/>
    <mergeCell ref="E18:F18"/>
    <mergeCell ref="E19:F19"/>
    <mergeCell ref="E20:F20"/>
    <mergeCell ref="E21:F21"/>
    <mergeCell ref="E34:F34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B47:D47"/>
    <mergeCell ref="H47:I47"/>
    <mergeCell ref="B36:C36"/>
    <mergeCell ref="B37:K37"/>
    <mergeCell ref="B38:K38"/>
    <mergeCell ref="B39:K39"/>
    <mergeCell ref="B40:K40"/>
    <mergeCell ref="B41:K41"/>
    <mergeCell ref="B42:K42"/>
    <mergeCell ref="B43:K43"/>
    <mergeCell ref="B44:K44"/>
    <mergeCell ref="B46:E46"/>
    <mergeCell ref="H46:K46"/>
    <mergeCell ref="B51:E51"/>
    <mergeCell ref="H51:I51"/>
    <mergeCell ref="A61:B61"/>
    <mergeCell ref="F61:K61"/>
    <mergeCell ref="B48:D48"/>
    <mergeCell ref="H48:I48"/>
    <mergeCell ref="B49:D49"/>
    <mergeCell ref="H49:I49"/>
    <mergeCell ref="B50:D50"/>
    <mergeCell ref="H50:I50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K61"/>
  <sheetViews>
    <sheetView workbookViewId="0">
      <selection activeCell="K1" sqref="K1"/>
    </sheetView>
  </sheetViews>
  <sheetFormatPr defaultRowHeight="15" x14ac:dyDescent="0.25"/>
  <cols>
    <col min="1" max="1" width="6.7109375" customWidth="1"/>
    <col min="2" max="2" width="24.85546875" customWidth="1"/>
    <col min="3" max="3" width="5.28515625" customWidth="1"/>
    <col min="4" max="4" width="13.140625" customWidth="1"/>
    <col min="5" max="5" width="13.5703125" customWidth="1"/>
    <col min="6" max="6" width="5.42578125" customWidth="1"/>
    <col min="7" max="7" width="10.42578125" customWidth="1"/>
    <col min="8" max="8" width="10.7109375" customWidth="1"/>
    <col min="9" max="10" width="10" customWidth="1"/>
    <col min="11" max="11" width="14.140625" customWidth="1"/>
  </cols>
  <sheetData>
    <row r="1" spans="1:11" x14ac:dyDescent="0.25">
      <c r="A1" s="122"/>
      <c r="B1" s="72" t="s">
        <v>44</v>
      </c>
      <c r="C1" s="300"/>
      <c r="D1" s="300"/>
      <c r="E1" s="300"/>
      <c r="F1" s="25"/>
      <c r="G1" s="122"/>
      <c r="H1" s="73"/>
      <c r="I1" s="73"/>
      <c r="J1" s="73" t="s">
        <v>41</v>
      </c>
      <c r="K1" s="74">
        <v>102114</v>
      </c>
    </row>
    <row r="2" spans="1:11" x14ac:dyDescent="0.25">
      <c r="A2" s="218"/>
      <c r="B2" s="219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25">
      <c r="A3" s="122"/>
      <c r="B3" s="72" t="s">
        <v>2</v>
      </c>
      <c r="C3" s="300"/>
      <c r="D3" s="300"/>
      <c r="E3" s="300"/>
      <c r="F3" s="29"/>
      <c r="G3" s="25"/>
      <c r="H3" s="122"/>
      <c r="I3" s="122"/>
      <c r="J3" s="108" t="s">
        <v>74</v>
      </c>
      <c r="K3" s="107"/>
    </row>
    <row r="4" spans="1:11" x14ac:dyDescent="0.25">
      <c r="A4" s="122"/>
      <c r="B4" s="123"/>
      <c r="C4" s="28"/>
      <c r="D4" s="28"/>
      <c r="E4" s="28"/>
      <c r="F4" s="28"/>
      <c r="G4" s="25"/>
      <c r="H4" s="122"/>
      <c r="I4" s="122"/>
      <c r="J4" s="122"/>
      <c r="K4" s="122"/>
    </row>
    <row r="5" spans="1:11" x14ac:dyDescent="0.25">
      <c r="A5" s="122"/>
      <c r="B5" s="72" t="s">
        <v>31</v>
      </c>
      <c r="C5" s="300" t="s">
        <v>68</v>
      </c>
      <c r="D5" s="300"/>
      <c r="E5" s="300"/>
      <c r="F5" s="25"/>
      <c r="G5" s="25"/>
      <c r="H5" s="122"/>
      <c r="I5" s="122"/>
      <c r="J5" s="122"/>
      <c r="K5" s="122"/>
    </row>
    <row r="6" spans="1:11" x14ac:dyDescent="0.25">
      <c r="A6" s="122"/>
      <c r="B6" s="123"/>
      <c r="C6" s="28"/>
      <c r="D6" s="28"/>
      <c r="E6" s="28"/>
      <c r="F6" s="28"/>
      <c r="G6" s="25"/>
      <c r="H6" s="122"/>
      <c r="I6" s="122"/>
      <c r="J6" s="122"/>
      <c r="K6" s="122"/>
    </row>
    <row r="7" spans="1:11" x14ac:dyDescent="0.25">
      <c r="A7" s="122"/>
      <c r="B7" s="72" t="s">
        <v>30</v>
      </c>
      <c r="C7" s="300" t="s">
        <v>69</v>
      </c>
      <c r="D7" s="300"/>
      <c r="E7" s="300"/>
      <c r="F7" s="25"/>
      <c r="G7" s="25"/>
      <c r="H7" s="122"/>
      <c r="I7" s="122"/>
      <c r="J7" s="122"/>
      <c r="K7" s="122"/>
    </row>
    <row r="8" spans="1:11" x14ac:dyDescent="0.25">
      <c r="A8" s="218"/>
      <c r="B8" s="219"/>
      <c r="C8" s="126"/>
      <c r="D8" s="218"/>
      <c r="E8" s="218"/>
      <c r="F8" s="126"/>
      <c r="G8" s="122"/>
      <c r="H8" s="122"/>
      <c r="I8" s="122"/>
      <c r="J8" s="122"/>
      <c r="K8" s="126"/>
    </row>
    <row r="9" spans="1:11" x14ac:dyDescent="0.25">
      <c r="A9" s="122"/>
      <c r="B9" s="4" t="s">
        <v>3</v>
      </c>
      <c r="C9" s="59"/>
      <c r="D9" s="124" t="s">
        <v>57</v>
      </c>
      <c r="E9" s="8" t="s">
        <v>5</v>
      </c>
      <c r="F9" s="20"/>
      <c r="G9" s="124"/>
      <c r="H9" s="90"/>
      <c r="I9" s="90"/>
      <c r="J9" s="8" t="s">
        <v>81</v>
      </c>
      <c r="K9" s="77">
        <v>7.1</v>
      </c>
    </row>
    <row r="10" spans="1:11" x14ac:dyDescent="0.25">
      <c r="A10" s="122"/>
      <c r="B10" s="9"/>
      <c r="C10" s="59"/>
      <c r="D10" s="124" t="s">
        <v>58</v>
      </c>
      <c r="E10" s="8" t="s">
        <v>7</v>
      </c>
      <c r="F10" s="20">
        <v>1</v>
      </c>
      <c r="G10" s="124"/>
      <c r="H10" s="122"/>
      <c r="I10" s="122"/>
      <c r="J10" s="122"/>
      <c r="K10" s="78"/>
    </row>
    <row r="11" spans="1:11" x14ac:dyDescent="0.25">
      <c r="A11" s="122"/>
      <c r="B11" s="9"/>
      <c r="C11" s="59"/>
      <c r="D11" s="124" t="s">
        <v>59</v>
      </c>
      <c r="E11" s="122"/>
      <c r="F11" s="127"/>
      <c r="G11" s="122"/>
      <c r="H11" s="90"/>
      <c r="I11" s="90"/>
      <c r="J11" s="8" t="s">
        <v>9</v>
      </c>
      <c r="K11" s="79">
        <f>K18+K19+K20+K21+K22+K23+K24+K25+K26+K27+K28+K29+K30+K31+K32+K33+K33+K34</f>
        <v>0</v>
      </c>
    </row>
    <row r="12" spans="1:11" x14ac:dyDescent="0.25">
      <c r="A12" s="122"/>
      <c r="B12" s="9"/>
      <c r="C12" s="59"/>
      <c r="D12" s="124" t="s">
        <v>61</v>
      </c>
      <c r="E12" s="8" t="s">
        <v>28</v>
      </c>
      <c r="F12" s="20"/>
      <c r="G12" s="124"/>
      <c r="H12" s="122"/>
      <c r="I12" s="122"/>
      <c r="J12" s="122"/>
      <c r="K12" s="78"/>
    </row>
    <row r="13" spans="1:11" x14ac:dyDescent="0.25">
      <c r="A13" s="122"/>
      <c r="B13" s="9"/>
      <c r="C13" s="59"/>
      <c r="D13" s="124" t="s">
        <v>60</v>
      </c>
      <c r="E13" s="122"/>
      <c r="F13" s="127"/>
      <c r="G13" s="122"/>
      <c r="H13" s="90"/>
      <c r="I13" s="90"/>
      <c r="J13" s="8" t="s">
        <v>12</v>
      </c>
      <c r="K13" s="79">
        <f>K9-K11</f>
        <v>7.1</v>
      </c>
    </row>
    <row r="14" spans="1:11" x14ac:dyDescent="0.25">
      <c r="A14" s="122"/>
      <c r="B14" s="9"/>
      <c r="C14" s="59"/>
      <c r="D14" s="124" t="s">
        <v>63</v>
      </c>
      <c r="E14" s="8" t="s">
        <v>14</v>
      </c>
      <c r="F14" s="13" t="s">
        <v>70</v>
      </c>
      <c r="G14" s="124"/>
      <c r="H14" s="122"/>
      <c r="I14" s="122"/>
      <c r="J14" s="122"/>
      <c r="K14" s="78"/>
    </row>
    <row r="15" spans="1:11" x14ac:dyDescent="0.25">
      <c r="A15" s="122"/>
      <c r="B15" s="9"/>
      <c r="C15" s="59" t="s">
        <v>29</v>
      </c>
      <c r="D15" s="124" t="s">
        <v>62</v>
      </c>
      <c r="E15" s="8" t="s">
        <v>27</v>
      </c>
      <c r="F15" s="13" t="s">
        <v>70</v>
      </c>
      <c r="G15" s="124"/>
      <c r="H15" s="90"/>
      <c r="I15" s="90"/>
      <c r="J15" s="8" t="s">
        <v>16</v>
      </c>
      <c r="K15" s="80">
        <f>K11/K9</f>
        <v>0</v>
      </c>
    </row>
    <row r="16" spans="1:11" x14ac:dyDescent="0.25">
      <c r="A16" s="122"/>
      <c r="B16" s="126"/>
      <c r="C16" s="6"/>
      <c r="D16" s="126"/>
      <c r="E16" s="126"/>
      <c r="F16" s="6"/>
      <c r="G16" s="122"/>
      <c r="H16" s="126"/>
      <c r="I16" s="126"/>
      <c r="J16" s="126"/>
      <c r="K16" s="81"/>
    </row>
    <row r="17" spans="1:11" ht="15.75" thickBot="1" x14ac:dyDescent="0.3">
      <c r="A17" s="9"/>
      <c r="B17" s="131" t="s">
        <v>64</v>
      </c>
      <c r="C17" s="131" t="s">
        <v>18</v>
      </c>
      <c r="D17" s="131" t="s">
        <v>40</v>
      </c>
      <c r="E17" s="298" t="s">
        <v>20</v>
      </c>
      <c r="F17" s="299"/>
      <c r="G17" s="131" t="s">
        <v>42</v>
      </c>
      <c r="H17" s="131" t="s">
        <v>50</v>
      </c>
      <c r="I17" s="131" t="s">
        <v>49</v>
      </c>
      <c r="J17" s="131" t="s">
        <v>51</v>
      </c>
      <c r="K17" s="131" t="s">
        <v>22</v>
      </c>
    </row>
    <row r="18" spans="1:11" ht="15.75" thickBot="1" x14ac:dyDescent="0.3">
      <c r="A18" s="9"/>
      <c r="B18" s="130"/>
      <c r="C18" s="65"/>
      <c r="D18" s="69" t="s">
        <v>35</v>
      </c>
      <c r="E18" s="296"/>
      <c r="F18" s="297"/>
      <c r="G18" s="67"/>
      <c r="H18" s="75"/>
      <c r="I18" s="47"/>
      <c r="J18" s="85"/>
      <c r="K18" s="82">
        <f t="shared" ref="K18:K23" si="0">H18*C18</f>
        <v>0</v>
      </c>
    </row>
    <row r="19" spans="1:11" x14ac:dyDescent="0.25">
      <c r="A19" s="9"/>
      <c r="B19" s="128"/>
      <c r="C19" s="20"/>
      <c r="D19" s="67" t="s">
        <v>32</v>
      </c>
      <c r="E19" s="293"/>
      <c r="F19" s="293"/>
      <c r="G19" s="13"/>
      <c r="H19" s="71"/>
      <c r="I19" s="45"/>
      <c r="J19" s="86"/>
      <c r="K19" s="79">
        <f t="shared" si="0"/>
        <v>0</v>
      </c>
    </row>
    <row r="20" spans="1:11" x14ac:dyDescent="0.25">
      <c r="A20" s="9"/>
      <c r="B20" s="128"/>
      <c r="C20" s="20"/>
      <c r="D20" s="67" t="s">
        <v>32</v>
      </c>
      <c r="E20" s="293"/>
      <c r="F20" s="293"/>
      <c r="G20" s="13"/>
      <c r="H20" s="71"/>
      <c r="I20" s="47"/>
      <c r="J20" s="85"/>
      <c r="K20" s="79">
        <f t="shared" si="0"/>
        <v>0</v>
      </c>
    </row>
    <row r="21" spans="1:11" x14ac:dyDescent="0.25">
      <c r="A21" s="9"/>
      <c r="B21" s="128"/>
      <c r="C21" s="20"/>
      <c r="D21" s="13" t="s">
        <v>32</v>
      </c>
      <c r="E21" s="293"/>
      <c r="F21" s="293"/>
      <c r="G21" s="13"/>
      <c r="H21" s="71"/>
      <c r="I21" s="45"/>
      <c r="J21" s="86"/>
      <c r="K21" s="79">
        <f t="shared" si="0"/>
        <v>0</v>
      </c>
    </row>
    <row r="22" spans="1:11" x14ac:dyDescent="0.25">
      <c r="A22" s="9"/>
      <c r="B22" s="128"/>
      <c r="C22" s="20"/>
      <c r="D22" s="13" t="s">
        <v>32</v>
      </c>
      <c r="E22" s="293"/>
      <c r="F22" s="293"/>
      <c r="G22" s="13"/>
      <c r="H22" s="71"/>
      <c r="I22" s="45"/>
      <c r="J22" s="86"/>
      <c r="K22" s="79">
        <f t="shared" si="0"/>
        <v>0</v>
      </c>
    </row>
    <row r="23" spans="1:11" x14ac:dyDescent="0.25">
      <c r="A23" s="9"/>
      <c r="B23" s="128"/>
      <c r="C23" s="20"/>
      <c r="D23" s="13" t="s">
        <v>32</v>
      </c>
      <c r="E23" s="293"/>
      <c r="F23" s="293"/>
      <c r="G23" s="13"/>
      <c r="H23" s="71"/>
      <c r="I23" s="45"/>
      <c r="J23" s="86"/>
      <c r="K23" s="79">
        <f t="shared" si="0"/>
        <v>0</v>
      </c>
    </row>
    <row r="24" spans="1:11" x14ac:dyDescent="0.25">
      <c r="A24" s="9"/>
      <c r="B24" s="128"/>
      <c r="C24" s="20"/>
      <c r="D24" s="13" t="s">
        <v>32</v>
      </c>
      <c r="E24" s="293"/>
      <c r="F24" s="293"/>
      <c r="G24" s="13"/>
      <c r="H24" s="71"/>
      <c r="I24" s="45"/>
      <c r="J24" s="86"/>
      <c r="K24" s="79">
        <f>H24/16</f>
        <v>0</v>
      </c>
    </row>
    <row r="25" spans="1:11" ht="15.75" thickBot="1" x14ac:dyDescent="0.3">
      <c r="A25" s="9"/>
      <c r="B25" s="129"/>
      <c r="C25" s="39"/>
      <c r="D25" s="66" t="s">
        <v>32</v>
      </c>
      <c r="E25" s="295"/>
      <c r="F25" s="295"/>
      <c r="G25" s="32"/>
      <c r="H25" s="76"/>
      <c r="I25" s="46"/>
      <c r="J25" s="87"/>
      <c r="K25" s="83">
        <f>H25/16</f>
        <v>0</v>
      </c>
    </row>
    <row r="26" spans="1:11" ht="15.75" thickBot="1" x14ac:dyDescent="0.3">
      <c r="A26" s="9"/>
      <c r="B26" s="128"/>
      <c r="C26" s="65"/>
      <c r="D26" s="68" t="s">
        <v>34</v>
      </c>
      <c r="E26" s="296"/>
      <c r="F26" s="297"/>
      <c r="G26" s="67"/>
      <c r="H26" s="75"/>
      <c r="I26" s="47"/>
      <c r="J26" s="85"/>
      <c r="K26" s="84">
        <f t="shared" ref="K26:K34" si="1">H26*C26</f>
        <v>0</v>
      </c>
    </row>
    <row r="27" spans="1:11" x14ac:dyDescent="0.25">
      <c r="A27" s="9"/>
      <c r="B27" s="128"/>
      <c r="C27" s="20"/>
      <c r="D27" s="67" t="s">
        <v>33</v>
      </c>
      <c r="E27" s="293"/>
      <c r="F27" s="293"/>
      <c r="G27" s="13"/>
      <c r="H27" s="71"/>
      <c r="I27" s="47"/>
      <c r="J27" s="85"/>
      <c r="K27" s="84">
        <f t="shared" si="1"/>
        <v>0</v>
      </c>
    </row>
    <row r="28" spans="1:11" x14ac:dyDescent="0.25">
      <c r="A28" s="9"/>
      <c r="B28" s="128"/>
      <c r="C28" s="20"/>
      <c r="D28" s="13" t="s">
        <v>33</v>
      </c>
      <c r="E28" s="293"/>
      <c r="F28" s="293"/>
      <c r="G28" s="13"/>
      <c r="H28" s="71"/>
      <c r="I28" s="47"/>
      <c r="J28" s="85"/>
      <c r="K28" s="84">
        <f t="shared" si="1"/>
        <v>0</v>
      </c>
    </row>
    <row r="29" spans="1:11" x14ac:dyDescent="0.25">
      <c r="A29" s="9"/>
      <c r="B29" s="128"/>
      <c r="C29" s="20"/>
      <c r="D29" s="13" t="s">
        <v>33</v>
      </c>
      <c r="E29" s="293"/>
      <c r="F29" s="293"/>
      <c r="G29" s="13"/>
      <c r="H29" s="71"/>
      <c r="I29" s="47"/>
      <c r="J29" s="85"/>
      <c r="K29" s="84">
        <f t="shared" si="1"/>
        <v>0</v>
      </c>
    </row>
    <row r="30" spans="1:11" x14ac:dyDescent="0.25">
      <c r="A30" s="9"/>
      <c r="B30" s="128"/>
      <c r="C30" s="20"/>
      <c r="D30" s="13" t="s">
        <v>33</v>
      </c>
      <c r="E30" s="293"/>
      <c r="F30" s="293"/>
      <c r="G30" s="13"/>
      <c r="H30" s="71"/>
      <c r="I30" s="47"/>
      <c r="J30" s="85"/>
      <c r="K30" s="84">
        <f t="shared" si="1"/>
        <v>0</v>
      </c>
    </row>
    <row r="31" spans="1:11" x14ac:dyDescent="0.25">
      <c r="A31" s="9"/>
      <c r="B31" s="128"/>
      <c r="C31" s="20"/>
      <c r="D31" s="13" t="s">
        <v>33</v>
      </c>
      <c r="E31" s="293"/>
      <c r="F31" s="293"/>
      <c r="G31" s="13"/>
      <c r="H31" s="71"/>
      <c r="I31" s="47"/>
      <c r="J31" s="85"/>
      <c r="K31" s="84">
        <f t="shared" si="1"/>
        <v>0</v>
      </c>
    </row>
    <row r="32" spans="1:11" x14ac:dyDescent="0.25">
      <c r="A32" s="9"/>
      <c r="B32" s="128"/>
      <c r="C32" s="20"/>
      <c r="D32" s="13" t="s">
        <v>33</v>
      </c>
      <c r="E32" s="293"/>
      <c r="F32" s="293"/>
      <c r="G32" s="13"/>
      <c r="H32" s="71"/>
      <c r="I32" s="47"/>
      <c r="J32" s="85"/>
      <c r="K32" s="84">
        <f t="shared" si="1"/>
        <v>0</v>
      </c>
    </row>
    <row r="33" spans="1:11" x14ac:dyDescent="0.25">
      <c r="A33" s="9"/>
      <c r="B33" s="128"/>
      <c r="C33" s="20"/>
      <c r="D33" s="13" t="s">
        <v>33</v>
      </c>
      <c r="E33" s="293"/>
      <c r="F33" s="293"/>
      <c r="G33" s="13"/>
      <c r="H33" s="71"/>
      <c r="I33" s="47"/>
      <c r="J33" s="85"/>
      <c r="K33" s="84">
        <f t="shared" si="1"/>
        <v>0</v>
      </c>
    </row>
    <row r="34" spans="1:11" x14ac:dyDescent="0.25">
      <c r="A34" s="122"/>
      <c r="B34" s="92" t="s">
        <v>65</v>
      </c>
      <c r="C34" s="132">
        <v>1</v>
      </c>
      <c r="D34" s="132" t="s">
        <v>35</v>
      </c>
      <c r="E34" s="294"/>
      <c r="F34" s="294"/>
      <c r="G34" s="132"/>
      <c r="H34" s="94">
        <f>K51</f>
        <v>0</v>
      </c>
      <c r="I34" s="95"/>
      <c r="J34" s="96"/>
      <c r="K34" s="84">
        <f t="shared" si="1"/>
        <v>0</v>
      </c>
    </row>
    <row r="35" spans="1:11" x14ac:dyDescent="0.25">
      <c r="A35" s="122"/>
      <c r="B35" s="6"/>
      <c r="C35" s="6"/>
      <c r="D35" s="122"/>
      <c r="E35" s="122"/>
      <c r="F35" s="122"/>
      <c r="G35" s="122"/>
      <c r="H35" s="122"/>
      <c r="I35" s="122"/>
      <c r="J35" s="122"/>
      <c r="K35" s="122"/>
    </row>
    <row r="36" spans="1:11" x14ac:dyDescent="0.25">
      <c r="A36" s="9"/>
      <c r="B36" s="234" t="s">
        <v>23</v>
      </c>
      <c r="C36" s="235"/>
    </row>
    <row r="37" spans="1:11" x14ac:dyDescent="0.25">
      <c r="A37" s="17">
        <v>1</v>
      </c>
      <c r="B37" s="287"/>
      <c r="C37" s="288"/>
      <c r="D37" s="288"/>
      <c r="E37" s="288"/>
      <c r="F37" s="288"/>
      <c r="G37" s="288"/>
      <c r="H37" s="288"/>
      <c r="I37" s="288"/>
      <c r="J37" s="288"/>
      <c r="K37" s="289"/>
    </row>
    <row r="38" spans="1:11" x14ac:dyDescent="0.25">
      <c r="A38" s="17">
        <v>2</v>
      </c>
      <c r="B38" s="287"/>
      <c r="C38" s="288"/>
      <c r="D38" s="288"/>
      <c r="E38" s="288"/>
      <c r="F38" s="288"/>
      <c r="G38" s="288"/>
      <c r="H38" s="288"/>
      <c r="I38" s="288"/>
      <c r="J38" s="288"/>
      <c r="K38" s="289"/>
    </row>
    <row r="39" spans="1:11" x14ac:dyDescent="0.25">
      <c r="A39" s="17">
        <v>3</v>
      </c>
      <c r="B39" s="287"/>
      <c r="C39" s="288"/>
      <c r="D39" s="288"/>
      <c r="E39" s="288"/>
      <c r="F39" s="288"/>
      <c r="G39" s="288"/>
      <c r="H39" s="288"/>
      <c r="I39" s="288"/>
      <c r="J39" s="288"/>
      <c r="K39" s="289"/>
    </row>
    <row r="40" spans="1:11" x14ac:dyDescent="0.25">
      <c r="A40" s="17">
        <v>4</v>
      </c>
      <c r="B40" s="287"/>
      <c r="C40" s="288"/>
      <c r="D40" s="288"/>
      <c r="E40" s="288"/>
      <c r="F40" s="288"/>
      <c r="G40" s="288"/>
      <c r="H40" s="288"/>
      <c r="I40" s="288"/>
      <c r="J40" s="288"/>
      <c r="K40" s="289"/>
    </row>
    <row r="41" spans="1:11" x14ac:dyDescent="0.25">
      <c r="A41" s="17">
        <v>5</v>
      </c>
      <c r="B41" s="287"/>
      <c r="C41" s="288"/>
      <c r="D41" s="288"/>
      <c r="E41" s="288"/>
      <c r="F41" s="288"/>
      <c r="G41" s="288"/>
      <c r="H41" s="288"/>
      <c r="I41" s="288"/>
      <c r="J41" s="288"/>
      <c r="K41" s="289"/>
    </row>
    <row r="42" spans="1:11" x14ac:dyDescent="0.25">
      <c r="A42" s="17">
        <v>6</v>
      </c>
      <c r="B42" s="287"/>
      <c r="C42" s="288"/>
      <c r="D42" s="288"/>
      <c r="E42" s="288"/>
      <c r="F42" s="288"/>
      <c r="G42" s="288"/>
      <c r="H42" s="288"/>
      <c r="I42" s="288"/>
      <c r="J42" s="288"/>
      <c r="K42" s="289"/>
    </row>
    <row r="43" spans="1:11" x14ac:dyDescent="0.25">
      <c r="A43" s="17">
        <v>7</v>
      </c>
      <c r="B43" s="287"/>
      <c r="C43" s="288"/>
      <c r="D43" s="288"/>
      <c r="E43" s="288"/>
      <c r="F43" s="288"/>
      <c r="G43" s="288"/>
      <c r="H43" s="288"/>
      <c r="I43" s="288"/>
      <c r="J43" s="288"/>
      <c r="K43" s="289"/>
    </row>
    <row r="44" spans="1:11" x14ac:dyDescent="0.25">
      <c r="A44" s="17">
        <v>8</v>
      </c>
      <c r="B44" s="287"/>
      <c r="C44" s="288"/>
      <c r="D44" s="288"/>
      <c r="E44" s="288"/>
      <c r="F44" s="288"/>
      <c r="G44" s="288"/>
      <c r="H44" s="288"/>
      <c r="I44" s="288"/>
      <c r="J44" s="288"/>
      <c r="K44" s="289"/>
    </row>
    <row r="45" spans="1:11" x14ac:dyDescent="0.25">
      <c r="A45" s="122"/>
    </row>
    <row r="46" spans="1:11" x14ac:dyDescent="0.25">
      <c r="A46" s="9"/>
      <c r="B46" s="241" t="s">
        <v>24</v>
      </c>
      <c r="C46" s="242"/>
      <c r="D46" s="242"/>
      <c r="E46" s="243"/>
      <c r="F46" s="124"/>
      <c r="G46" s="122"/>
      <c r="H46" s="292" t="s">
        <v>167</v>
      </c>
      <c r="I46" s="292"/>
      <c r="J46" s="292"/>
      <c r="K46" s="292"/>
    </row>
    <row r="47" spans="1:11" x14ac:dyDescent="0.25">
      <c r="A47" s="17">
        <v>1</v>
      </c>
      <c r="B47" s="220"/>
      <c r="C47" s="220"/>
      <c r="D47" s="220"/>
      <c r="E47" s="22"/>
      <c r="F47" s="124"/>
      <c r="G47" s="122"/>
      <c r="H47" s="290"/>
      <c r="I47" s="291"/>
      <c r="J47" s="128"/>
      <c r="K47" s="13"/>
    </row>
    <row r="48" spans="1:11" x14ac:dyDescent="0.25">
      <c r="A48" s="17">
        <v>2</v>
      </c>
      <c r="B48" s="220"/>
      <c r="C48" s="220"/>
      <c r="D48" s="220"/>
      <c r="E48" s="23"/>
      <c r="F48" s="124"/>
      <c r="G48" s="122"/>
      <c r="H48" s="290"/>
      <c r="I48" s="291"/>
      <c r="J48" s="128"/>
      <c r="K48" s="13"/>
    </row>
    <row r="49" spans="1:11" x14ac:dyDescent="0.25">
      <c r="A49" s="17">
        <v>3</v>
      </c>
      <c r="B49" s="220"/>
      <c r="C49" s="220"/>
      <c r="D49" s="220"/>
      <c r="E49" s="23"/>
      <c r="F49" s="124"/>
      <c r="G49" s="122"/>
      <c r="H49" s="290"/>
      <c r="I49" s="291"/>
      <c r="J49" s="128"/>
      <c r="K49" s="13"/>
    </row>
    <row r="50" spans="1:11" x14ac:dyDescent="0.25">
      <c r="A50" s="17">
        <v>4</v>
      </c>
      <c r="B50" s="220"/>
      <c r="C50" s="220"/>
      <c r="D50" s="220"/>
      <c r="E50" s="24"/>
      <c r="F50" s="124"/>
      <c r="G50" s="122"/>
      <c r="H50" s="285"/>
      <c r="I50" s="286"/>
      <c r="J50" s="128"/>
      <c r="K50" s="128"/>
    </row>
    <row r="51" spans="1:11" x14ac:dyDescent="0.25">
      <c r="A51" s="9"/>
      <c r="B51" s="244" t="s">
        <v>25</v>
      </c>
      <c r="C51" s="245"/>
      <c r="D51" s="245"/>
      <c r="E51" s="246"/>
      <c r="F51" s="124"/>
      <c r="G51" s="122"/>
      <c r="H51" s="285"/>
      <c r="I51" s="286"/>
      <c r="J51" s="128"/>
      <c r="K51" s="128">
        <f>K47+K48+K49</f>
        <v>0</v>
      </c>
    </row>
    <row r="52" spans="1:11" x14ac:dyDescent="0.25">
      <c r="A52" s="122"/>
      <c r="B52" s="125"/>
      <c r="C52" s="125"/>
      <c r="D52" s="125"/>
      <c r="E52" s="125"/>
      <c r="F52" s="122"/>
      <c r="G52" s="122"/>
      <c r="H52" s="122"/>
      <c r="I52" s="122"/>
      <c r="J52" s="122"/>
      <c r="K52" s="122"/>
    </row>
    <row r="53" spans="1:11" x14ac:dyDescent="0.25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 x14ac:dyDescent="0.25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 x14ac:dyDescent="0.25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 x14ac:dyDescent="0.25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 x14ac:dyDescent="0.25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</row>
    <row r="58" spans="1:11" x14ac:dyDescent="0.25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</row>
    <row r="59" spans="1:11" x14ac:dyDescent="0.25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</row>
    <row r="60" spans="1:11" x14ac:dyDescent="0.25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</row>
    <row r="61" spans="1:11" x14ac:dyDescent="0.25">
      <c r="A61" s="218" t="s">
        <v>0</v>
      </c>
      <c r="B61" s="218"/>
      <c r="C61" s="122"/>
      <c r="D61" s="122"/>
      <c r="E61" s="122"/>
      <c r="F61" s="218"/>
      <c r="G61" s="218"/>
      <c r="H61" s="218"/>
      <c r="I61" s="218"/>
      <c r="J61" s="218"/>
      <c r="K61" s="218"/>
    </row>
  </sheetData>
  <mergeCells count="48">
    <mergeCell ref="E22:F22"/>
    <mergeCell ref="C1:E1"/>
    <mergeCell ref="A2:B2"/>
    <mergeCell ref="C3:E3"/>
    <mergeCell ref="C5:E5"/>
    <mergeCell ref="C7:E7"/>
    <mergeCell ref="A8:B8"/>
    <mergeCell ref="D8:E8"/>
    <mergeCell ref="E17:F17"/>
    <mergeCell ref="E18:F18"/>
    <mergeCell ref="E19:F19"/>
    <mergeCell ref="E20:F20"/>
    <mergeCell ref="E21:F21"/>
    <mergeCell ref="E34:F34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B47:D47"/>
    <mergeCell ref="H47:I47"/>
    <mergeCell ref="B36:C36"/>
    <mergeCell ref="B37:K37"/>
    <mergeCell ref="B38:K38"/>
    <mergeCell ref="B39:K39"/>
    <mergeCell ref="B40:K40"/>
    <mergeCell ref="B41:K41"/>
    <mergeCell ref="B42:K42"/>
    <mergeCell ref="B43:K43"/>
    <mergeCell ref="B44:K44"/>
    <mergeCell ref="B46:E46"/>
    <mergeCell ref="H46:K46"/>
    <mergeCell ref="B51:E51"/>
    <mergeCell ref="H51:I51"/>
    <mergeCell ref="A61:B61"/>
    <mergeCell ref="F61:K61"/>
    <mergeCell ref="B48:D48"/>
    <mergeCell ref="H48:I48"/>
    <mergeCell ref="B49:D49"/>
    <mergeCell ref="H49:I49"/>
    <mergeCell ref="B50:D50"/>
    <mergeCell ref="H50:I50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2:S67"/>
  <sheetViews>
    <sheetView workbookViewId="0">
      <selection activeCell="F4" sqref="F4:I4"/>
    </sheetView>
  </sheetViews>
  <sheetFormatPr defaultRowHeight="15" x14ac:dyDescent="0.25"/>
  <cols>
    <col min="1" max="1" width="3.5703125" customWidth="1"/>
    <col min="2" max="2" width="24.85546875" customWidth="1"/>
    <col min="3" max="3" width="4.42578125" customWidth="1"/>
    <col min="4" max="4" width="5.85546875" customWidth="1"/>
    <col min="5" max="5" width="13.5703125" customWidth="1"/>
    <col min="6" max="6" width="6.140625" customWidth="1"/>
    <col min="7" max="7" width="11.28515625" customWidth="1"/>
    <col min="8" max="8" width="12" customWidth="1"/>
    <col min="9" max="9" width="9.85546875" customWidth="1"/>
    <col min="10" max="10" width="10.85546875" customWidth="1"/>
    <col min="11" max="11" width="10" customWidth="1"/>
    <col min="12" max="12" width="15.28515625" customWidth="1"/>
    <col min="13" max="13" width="4.140625" customWidth="1"/>
  </cols>
  <sheetData>
    <row r="2" spans="1:19" ht="18.75" thickBot="1" x14ac:dyDescent="0.3">
      <c r="B2" s="156"/>
      <c r="C2" s="155"/>
      <c r="D2" s="155"/>
      <c r="E2" s="153" t="s">
        <v>168</v>
      </c>
      <c r="F2" s="280" t="s">
        <v>213</v>
      </c>
      <c r="G2" s="280"/>
      <c r="H2" s="280"/>
      <c r="I2" s="280"/>
      <c r="J2" s="155"/>
      <c r="N2" s="156"/>
      <c r="O2" s="281"/>
      <c r="P2" s="281"/>
      <c r="Q2" s="281"/>
      <c r="R2" s="281"/>
      <c r="S2" s="281"/>
    </row>
    <row r="3" spans="1:19" ht="18.75" x14ac:dyDescent="0.3">
      <c r="B3" s="149"/>
      <c r="C3" s="149"/>
      <c r="D3" s="149"/>
      <c r="E3" s="149"/>
      <c r="F3" s="159"/>
      <c r="G3" s="159"/>
      <c r="H3" s="160"/>
      <c r="I3" s="160"/>
      <c r="K3" s="73"/>
      <c r="L3" s="157"/>
      <c r="N3" s="149"/>
      <c r="O3" s="149"/>
      <c r="P3" s="149"/>
      <c r="Q3" s="149"/>
      <c r="R3" s="149"/>
      <c r="S3" s="149"/>
    </row>
    <row r="4" spans="1:19" ht="18.75" thickBot="1" x14ac:dyDescent="0.3">
      <c r="B4" s="156"/>
      <c r="C4" s="155"/>
      <c r="D4" s="155"/>
      <c r="E4" s="153" t="s">
        <v>169</v>
      </c>
      <c r="F4" s="280"/>
      <c r="G4" s="280"/>
      <c r="H4" s="280"/>
      <c r="I4" s="280"/>
      <c r="J4" s="155"/>
      <c r="K4" s="196"/>
      <c r="L4" s="196"/>
      <c r="N4" s="156"/>
      <c r="O4" s="281"/>
      <c r="P4" s="281"/>
      <c r="Q4" s="281"/>
      <c r="R4" s="281"/>
      <c r="S4" s="281"/>
    </row>
    <row r="5" spans="1:19" ht="18.75" x14ac:dyDescent="0.3">
      <c r="B5" s="148"/>
      <c r="F5" s="160"/>
      <c r="G5" s="160"/>
      <c r="H5" s="160"/>
      <c r="I5" s="160"/>
      <c r="J5" s="149"/>
      <c r="K5" s="139"/>
      <c r="L5" s="141"/>
      <c r="N5" s="149"/>
      <c r="O5" s="149"/>
      <c r="P5" s="149"/>
      <c r="Q5" s="149"/>
      <c r="R5" s="149"/>
      <c r="S5" s="149"/>
    </row>
    <row r="6" spans="1:19" ht="18.75" thickBot="1" x14ac:dyDescent="0.3">
      <c r="B6" s="153"/>
      <c r="C6" s="155"/>
      <c r="D6" s="155"/>
      <c r="E6" s="153" t="s">
        <v>170</v>
      </c>
      <c r="F6" s="280"/>
      <c r="G6" s="280"/>
      <c r="H6" s="280"/>
      <c r="I6" s="280"/>
      <c r="J6" s="155"/>
      <c r="K6" s="139"/>
      <c r="L6" s="141"/>
      <c r="N6" s="156"/>
      <c r="O6" s="281"/>
      <c r="P6" s="281"/>
      <c r="Q6" s="281"/>
      <c r="R6" s="281"/>
      <c r="S6" s="281"/>
    </row>
    <row r="7" spans="1:19" x14ac:dyDescent="0.25">
      <c r="L7" s="154"/>
    </row>
    <row r="8" spans="1:19" ht="15.75" thickBot="1" x14ac:dyDescent="0.3">
      <c r="B8" s="149"/>
      <c r="C8" s="149"/>
      <c r="D8" s="149"/>
      <c r="E8" s="195" t="s">
        <v>212</v>
      </c>
      <c r="F8" s="149"/>
      <c r="G8" s="149"/>
      <c r="H8" s="149"/>
      <c r="I8" s="149"/>
    </row>
    <row r="9" spans="1:19" x14ac:dyDescent="0.25">
      <c r="B9" s="150"/>
      <c r="C9" s="151"/>
      <c r="D9" s="151"/>
      <c r="E9" s="151"/>
      <c r="F9" s="151"/>
      <c r="G9" s="151"/>
      <c r="H9" s="151"/>
      <c r="I9" s="152"/>
      <c r="K9" s="90" t="s">
        <v>41</v>
      </c>
      <c r="L9" s="203"/>
    </row>
    <row r="10" spans="1:19" x14ac:dyDescent="0.25">
      <c r="A10" s="138"/>
      <c r="B10" s="142"/>
      <c r="C10" s="138"/>
      <c r="D10" s="138"/>
      <c r="E10" s="138"/>
      <c r="F10" s="138"/>
      <c r="G10" s="138"/>
      <c r="H10" s="138"/>
      <c r="I10" s="143"/>
      <c r="J10" s="196"/>
      <c r="K10" s="196"/>
      <c r="L10" s="196"/>
    </row>
    <row r="11" spans="1:19" x14ac:dyDescent="0.25">
      <c r="A11" s="138"/>
      <c r="B11" s="142"/>
      <c r="C11" s="138"/>
      <c r="D11" s="138"/>
      <c r="E11" s="138"/>
      <c r="F11" s="138"/>
      <c r="G11" s="138"/>
      <c r="H11" s="138"/>
      <c r="I11" s="143"/>
      <c r="J11" s="196"/>
      <c r="K11" s="140" t="s">
        <v>74</v>
      </c>
      <c r="L11" s="59"/>
    </row>
    <row r="12" spans="1:19" x14ac:dyDescent="0.25">
      <c r="A12" s="138"/>
      <c r="B12" s="142"/>
      <c r="C12" s="138"/>
      <c r="D12" s="138"/>
      <c r="E12" s="138"/>
      <c r="F12" s="138"/>
      <c r="G12" s="138"/>
      <c r="H12" s="138"/>
      <c r="I12" s="143"/>
      <c r="J12" s="196"/>
      <c r="K12" s="196"/>
      <c r="L12" s="196"/>
    </row>
    <row r="13" spans="1:19" x14ac:dyDescent="0.25">
      <c r="A13" s="138"/>
      <c r="B13" s="142"/>
      <c r="C13" s="138"/>
      <c r="D13" s="138"/>
      <c r="E13" s="138"/>
      <c r="F13" s="138"/>
      <c r="G13" s="138"/>
      <c r="H13" s="138"/>
      <c r="I13" s="143"/>
      <c r="J13" s="196"/>
      <c r="K13" s="161"/>
      <c r="L13" s="141"/>
    </row>
    <row r="14" spans="1:19" x14ac:dyDescent="0.25">
      <c r="A14" s="138"/>
      <c r="B14" s="142"/>
      <c r="C14" s="138"/>
      <c r="D14" s="138"/>
      <c r="E14" s="138"/>
      <c r="F14" s="138"/>
      <c r="G14" s="138"/>
      <c r="H14" s="138"/>
      <c r="I14" s="143"/>
      <c r="J14" s="196"/>
      <c r="K14" s="196"/>
      <c r="L14" s="198"/>
    </row>
    <row r="15" spans="1:19" x14ac:dyDescent="0.25">
      <c r="A15" s="138"/>
      <c r="B15" s="142"/>
      <c r="C15" s="138"/>
      <c r="D15" s="138"/>
      <c r="E15" s="138"/>
      <c r="F15" s="138"/>
      <c r="G15" s="138"/>
      <c r="H15" s="138"/>
      <c r="I15" s="144"/>
      <c r="J15" s="90"/>
      <c r="K15" s="8" t="s">
        <v>81</v>
      </c>
      <c r="L15" s="158">
        <v>0</v>
      </c>
    </row>
    <row r="16" spans="1:19" x14ac:dyDescent="0.25">
      <c r="A16" s="138"/>
      <c r="B16" s="142"/>
      <c r="C16" s="138"/>
      <c r="D16" s="138"/>
      <c r="E16" s="138"/>
      <c r="F16" s="138"/>
      <c r="G16" s="138"/>
      <c r="H16" s="138"/>
      <c r="I16" s="143"/>
      <c r="J16" s="196"/>
      <c r="K16" s="196"/>
      <c r="L16" s="78"/>
    </row>
    <row r="17" spans="1:13" x14ac:dyDescent="0.25">
      <c r="A17" s="138"/>
      <c r="B17" s="142"/>
      <c r="C17" s="138"/>
      <c r="D17" s="138"/>
      <c r="E17" s="138"/>
      <c r="F17" s="138"/>
      <c r="G17" s="138"/>
      <c r="H17" s="138"/>
      <c r="I17" s="144"/>
      <c r="J17" s="90"/>
      <c r="K17" s="8" t="s">
        <v>9</v>
      </c>
      <c r="L17" s="79">
        <f>L24+L25+L26+L27+L28+L29+L30+L31+L32+L33+L34+L35+L36+L37+L38+L39+L39+L40</f>
        <v>0</v>
      </c>
    </row>
    <row r="18" spans="1:13" x14ac:dyDescent="0.25">
      <c r="A18" s="138"/>
      <c r="B18" s="142"/>
      <c r="C18" s="138"/>
      <c r="D18" s="138"/>
      <c r="E18" s="138"/>
      <c r="F18" s="138"/>
      <c r="G18" s="138"/>
      <c r="H18" s="138"/>
      <c r="I18" s="143"/>
      <c r="J18" s="196"/>
      <c r="K18" s="196"/>
      <c r="L18" s="78"/>
    </row>
    <row r="19" spans="1:13" x14ac:dyDescent="0.25">
      <c r="A19" s="138"/>
      <c r="B19" s="142"/>
      <c r="C19" s="138"/>
      <c r="D19" s="138"/>
      <c r="E19" s="138"/>
      <c r="F19" s="138"/>
      <c r="G19" s="138"/>
      <c r="H19" s="138"/>
      <c r="I19" s="144"/>
      <c r="J19" s="90"/>
      <c r="K19" s="8" t="s">
        <v>12</v>
      </c>
      <c r="L19" s="79">
        <f>L15-L17</f>
        <v>0</v>
      </c>
    </row>
    <row r="20" spans="1:13" x14ac:dyDescent="0.25">
      <c r="A20" s="138"/>
      <c r="B20" s="142"/>
      <c r="C20" s="138"/>
      <c r="D20" s="138"/>
      <c r="E20" s="138"/>
      <c r="F20" s="138"/>
      <c r="G20" s="138"/>
      <c r="H20" s="138"/>
      <c r="I20" s="143"/>
      <c r="J20" s="196"/>
      <c r="K20" s="196"/>
      <c r="L20" s="78"/>
    </row>
    <row r="21" spans="1:13" ht="15.75" thickBot="1" x14ac:dyDescent="0.3">
      <c r="A21" s="138"/>
      <c r="B21" s="145"/>
      <c r="C21" s="146"/>
      <c r="D21" s="146"/>
      <c r="E21" s="146"/>
      <c r="F21" s="146"/>
      <c r="G21" s="146"/>
      <c r="H21" s="146"/>
      <c r="I21" s="147"/>
      <c r="J21" s="90"/>
      <c r="K21" s="8" t="s">
        <v>16</v>
      </c>
      <c r="L21" s="80" t="e">
        <f>L17/L15</f>
        <v>#DIV/0!</v>
      </c>
    </row>
    <row r="22" spans="1:13" x14ac:dyDescent="0.25">
      <c r="A22" s="196"/>
      <c r="B22" s="198"/>
      <c r="C22" s="198"/>
      <c r="D22" s="198"/>
      <c r="E22" s="198"/>
      <c r="F22" s="198"/>
      <c r="G22" s="196"/>
      <c r="H22" s="196"/>
      <c r="I22" s="198"/>
      <c r="J22" s="198"/>
      <c r="K22" s="198"/>
      <c r="L22" s="81"/>
    </row>
    <row r="23" spans="1:13" ht="15.75" thickBot="1" x14ac:dyDescent="0.3">
      <c r="A23" s="162"/>
      <c r="B23" s="202" t="s">
        <v>64</v>
      </c>
      <c r="C23" s="202" t="s">
        <v>18</v>
      </c>
      <c r="D23" s="202" t="s">
        <v>40</v>
      </c>
      <c r="E23" s="278" t="s">
        <v>20</v>
      </c>
      <c r="F23" s="279"/>
      <c r="G23" s="202" t="s">
        <v>191</v>
      </c>
      <c r="H23" s="202" t="s">
        <v>190</v>
      </c>
      <c r="I23" s="202" t="s">
        <v>50</v>
      </c>
      <c r="J23" s="202" t="s">
        <v>49</v>
      </c>
      <c r="K23" s="202" t="s">
        <v>51</v>
      </c>
      <c r="L23" s="202" t="s">
        <v>22</v>
      </c>
      <c r="M23" s="163"/>
    </row>
    <row r="24" spans="1:13" x14ac:dyDescent="0.25">
      <c r="A24" s="162"/>
      <c r="B24" s="201"/>
      <c r="C24" s="164"/>
      <c r="D24" s="165" t="s">
        <v>35</v>
      </c>
      <c r="E24" s="283"/>
      <c r="F24" s="284"/>
      <c r="G24" s="166"/>
      <c r="H24" s="166"/>
      <c r="I24" s="167"/>
      <c r="J24" s="167"/>
      <c r="K24" s="168"/>
      <c r="L24" s="169">
        <f t="shared" ref="L24:L29" si="0">I24*C24</f>
        <v>0</v>
      </c>
      <c r="M24" s="163"/>
    </row>
    <row r="25" spans="1:13" x14ac:dyDescent="0.25">
      <c r="A25" s="162"/>
      <c r="B25" s="199"/>
      <c r="C25" s="170"/>
      <c r="D25" s="166" t="s">
        <v>32</v>
      </c>
      <c r="E25" s="272"/>
      <c r="F25" s="272"/>
      <c r="G25" s="171"/>
      <c r="H25" s="171"/>
      <c r="I25" s="172"/>
      <c r="J25" s="172"/>
      <c r="K25" s="173"/>
      <c r="L25" s="174">
        <f t="shared" si="0"/>
        <v>0</v>
      </c>
      <c r="M25" s="163"/>
    </row>
    <row r="26" spans="1:13" x14ac:dyDescent="0.25">
      <c r="A26" s="162"/>
      <c r="B26" s="199"/>
      <c r="C26" s="170"/>
      <c r="D26" s="166" t="s">
        <v>32</v>
      </c>
      <c r="E26" s="272"/>
      <c r="F26" s="272"/>
      <c r="G26" s="171"/>
      <c r="H26" s="171"/>
      <c r="I26" s="172"/>
      <c r="J26" s="167"/>
      <c r="K26" s="168"/>
      <c r="L26" s="174">
        <f t="shared" si="0"/>
        <v>0</v>
      </c>
      <c r="M26" s="163"/>
    </row>
    <row r="27" spans="1:13" x14ac:dyDescent="0.25">
      <c r="A27" s="162"/>
      <c r="B27" s="199"/>
      <c r="C27" s="170"/>
      <c r="D27" s="171" t="s">
        <v>32</v>
      </c>
      <c r="E27" s="272"/>
      <c r="F27" s="272"/>
      <c r="G27" s="171"/>
      <c r="H27" s="171"/>
      <c r="I27" s="172"/>
      <c r="J27" s="172"/>
      <c r="K27" s="173"/>
      <c r="L27" s="174">
        <f t="shared" si="0"/>
        <v>0</v>
      </c>
      <c r="M27" s="163"/>
    </row>
    <row r="28" spans="1:13" x14ac:dyDescent="0.25">
      <c r="A28" s="162"/>
      <c r="B28" s="199"/>
      <c r="C28" s="170"/>
      <c r="D28" s="171" t="s">
        <v>32</v>
      </c>
      <c r="E28" s="272"/>
      <c r="F28" s="272"/>
      <c r="G28" s="171"/>
      <c r="H28" s="171"/>
      <c r="I28" s="172"/>
      <c r="J28" s="172"/>
      <c r="K28" s="173"/>
      <c r="L28" s="174">
        <f t="shared" si="0"/>
        <v>0</v>
      </c>
      <c r="M28" s="163"/>
    </row>
    <row r="29" spans="1:13" x14ac:dyDescent="0.25">
      <c r="A29" s="162"/>
      <c r="B29" s="199"/>
      <c r="C29" s="170"/>
      <c r="D29" s="171" t="s">
        <v>32</v>
      </c>
      <c r="E29" s="272"/>
      <c r="F29" s="272"/>
      <c r="G29" s="171"/>
      <c r="H29" s="171"/>
      <c r="I29" s="172"/>
      <c r="J29" s="172"/>
      <c r="K29" s="173"/>
      <c r="L29" s="174">
        <f t="shared" si="0"/>
        <v>0</v>
      </c>
      <c r="M29" s="163"/>
    </row>
    <row r="30" spans="1:13" x14ac:dyDescent="0.25">
      <c r="A30" s="162"/>
      <c r="B30" s="199"/>
      <c r="C30" s="170"/>
      <c r="D30" s="171" t="s">
        <v>32</v>
      </c>
      <c r="E30" s="272"/>
      <c r="F30" s="272"/>
      <c r="G30" s="171"/>
      <c r="H30" s="171"/>
      <c r="I30" s="172"/>
      <c r="J30" s="172"/>
      <c r="K30" s="173"/>
      <c r="L30" s="174">
        <f>I30/16</f>
        <v>0</v>
      </c>
      <c r="M30" s="163"/>
    </row>
    <row r="31" spans="1:13" ht="15.75" thickBot="1" x14ac:dyDescent="0.3">
      <c r="A31" s="162"/>
      <c r="B31" s="200"/>
      <c r="C31" s="175"/>
      <c r="D31" s="176" t="s">
        <v>32</v>
      </c>
      <c r="E31" s="282"/>
      <c r="F31" s="282"/>
      <c r="G31" s="176"/>
      <c r="H31" s="176"/>
      <c r="I31" s="177"/>
      <c r="J31" s="177"/>
      <c r="K31" s="178"/>
      <c r="L31" s="179">
        <f>I31/16</f>
        <v>0</v>
      </c>
      <c r="M31" s="163"/>
    </row>
    <row r="32" spans="1:13" x14ac:dyDescent="0.25">
      <c r="A32" s="162"/>
      <c r="B32" s="199"/>
      <c r="C32" s="164"/>
      <c r="D32" s="165" t="s">
        <v>34</v>
      </c>
      <c r="E32" s="283"/>
      <c r="F32" s="284"/>
      <c r="G32" s="166"/>
      <c r="H32" s="166"/>
      <c r="I32" s="167"/>
      <c r="J32" s="167"/>
      <c r="K32" s="168"/>
      <c r="L32" s="180">
        <f t="shared" ref="L32:L40" si="1">I32*C32</f>
        <v>0</v>
      </c>
      <c r="M32" s="163"/>
    </row>
    <row r="33" spans="1:13" x14ac:dyDescent="0.25">
      <c r="A33" s="162"/>
      <c r="B33" s="199"/>
      <c r="C33" s="170"/>
      <c r="D33" s="166" t="s">
        <v>33</v>
      </c>
      <c r="E33" s="272"/>
      <c r="F33" s="272"/>
      <c r="G33" s="171"/>
      <c r="H33" s="171"/>
      <c r="I33" s="172"/>
      <c r="J33" s="167"/>
      <c r="K33" s="168"/>
      <c r="L33" s="180">
        <f t="shared" si="1"/>
        <v>0</v>
      </c>
      <c r="M33" s="163"/>
    </row>
    <row r="34" spans="1:13" x14ac:dyDescent="0.25">
      <c r="A34" s="162"/>
      <c r="B34" s="199"/>
      <c r="C34" s="170"/>
      <c r="D34" s="171" t="s">
        <v>33</v>
      </c>
      <c r="E34" s="272"/>
      <c r="F34" s="272"/>
      <c r="G34" s="171"/>
      <c r="H34" s="171"/>
      <c r="I34" s="172"/>
      <c r="J34" s="167"/>
      <c r="K34" s="168"/>
      <c r="L34" s="180">
        <f t="shared" si="1"/>
        <v>0</v>
      </c>
      <c r="M34" s="163"/>
    </row>
    <row r="35" spans="1:13" x14ac:dyDescent="0.25">
      <c r="A35" s="162"/>
      <c r="B35" s="199"/>
      <c r="C35" s="170"/>
      <c r="D35" s="171" t="s">
        <v>33</v>
      </c>
      <c r="E35" s="272"/>
      <c r="F35" s="272"/>
      <c r="G35" s="171"/>
      <c r="H35" s="171"/>
      <c r="I35" s="172"/>
      <c r="J35" s="167"/>
      <c r="K35" s="168"/>
      <c r="L35" s="180">
        <f t="shared" si="1"/>
        <v>0</v>
      </c>
      <c r="M35" s="163"/>
    </row>
    <row r="36" spans="1:13" x14ac:dyDescent="0.25">
      <c r="A36" s="162"/>
      <c r="B36" s="199"/>
      <c r="C36" s="170"/>
      <c r="D36" s="171" t="s">
        <v>33</v>
      </c>
      <c r="E36" s="272"/>
      <c r="F36" s="272"/>
      <c r="G36" s="171"/>
      <c r="H36" s="171"/>
      <c r="I36" s="172"/>
      <c r="J36" s="167"/>
      <c r="K36" s="168"/>
      <c r="L36" s="180">
        <f t="shared" si="1"/>
        <v>0</v>
      </c>
      <c r="M36" s="163"/>
    </row>
    <row r="37" spans="1:13" x14ac:dyDescent="0.25">
      <c r="A37" s="162"/>
      <c r="B37" s="199"/>
      <c r="C37" s="170"/>
      <c r="D37" s="171" t="s">
        <v>33</v>
      </c>
      <c r="E37" s="272"/>
      <c r="F37" s="272"/>
      <c r="G37" s="171"/>
      <c r="H37" s="171"/>
      <c r="I37" s="172"/>
      <c r="J37" s="167"/>
      <c r="K37" s="168"/>
      <c r="L37" s="180">
        <f t="shared" si="1"/>
        <v>0</v>
      </c>
      <c r="M37" s="163"/>
    </row>
    <row r="38" spans="1:13" x14ac:dyDescent="0.25">
      <c r="A38" s="162"/>
      <c r="B38" s="199"/>
      <c r="C38" s="170"/>
      <c r="D38" s="171" t="s">
        <v>33</v>
      </c>
      <c r="E38" s="272"/>
      <c r="F38" s="272"/>
      <c r="G38" s="171"/>
      <c r="H38" s="171"/>
      <c r="I38" s="172"/>
      <c r="J38" s="167"/>
      <c r="K38" s="168"/>
      <c r="L38" s="180">
        <f t="shared" si="1"/>
        <v>0</v>
      </c>
      <c r="M38" s="163"/>
    </row>
    <row r="39" spans="1:13" x14ac:dyDescent="0.25">
      <c r="A39" s="162"/>
      <c r="B39" s="199"/>
      <c r="C39" s="170"/>
      <c r="D39" s="171" t="s">
        <v>33</v>
      </c>
      <c r="E39" s="272"/>
      <c r="F39" s="272"/>
      <c r="G39" s="171"/>
      <c r="H39" s="171"/>
      <c r="I39" s="172"/>
      <c r="J39" s="167"/>
      <c r="K39" s="168"/>
      <c r="L39" s="180">
        <f t="shared" si="1"/>
        <v>0</v>
      </c>
      <c r="M39" s="163"/>
    </row>
    <row r="40" spans="1:13" x14ac:dyDescent="0.25">
      <c r="A40" s="181"/>
      <c r="B40" s="182" t="s">
        <v>65</v>
      </c>
      <c r="C40" s="183">
        <v>1</v>
      </c>
      <c r="D40" s="183" t="s">
        <v>35</v>
      </c>
      <c r="E40" s="273"/>
      <c r="F40" s="273"/>
      <c r="G40" s="183"/>
      <c r="H40" s="183"/>
      <c r="I40" s="184">
        <f>L57</f>
        <v>0</v>
      </c>
      <c r="J40" s="185"/>
      <c r="K40" s="186"/>
      <c r="L40" s="180">
        <f t="shared" si="1"/>
        <v>0</v>
      </c>
      <c r="M40" s="163"/>
    </row>
    <row r="41" spans="1:13" x14ac:dyDescent="0.25">
      <c r="A41" s="181"/>
      <c r="B41" s="187"/>
      <c r="C41" s="187"/>
      <c r="D41" s="181"/>
      <c r="E41" s="181"/>
      <c r="F41" s="181"/>
      <c r="G41" s="181"/>
      <c r="H41" s="181"/>
      <c r="I41" s="181"/>
      <c r="J41" s="181"/>
      <c r="K41" s="181"/>
      <c r="L41" s="181"/>
      <c r="M41" s="163"/>
    </row>
    <row r="42" spans="1:13" x14ac:dyDescent="0.25">
      <c r="A42" s="162"/>
      <c r="B42" s="305" t="s">
        <v>23</v>
      </c>
      <c r="C42" s="306"/>
      <c r="D42" s="163"/>
      <c r="E42" s="163"/>
      <c r="F42" s="163"/>
      <c r="G42" s="163"/>
      <c r="H42" s="163"/>
      <c r="I42" s="163"/>
      <c r="J42" s="163"/>
      <c r="K42" s="163"/>
      <c r="L42" s="163"/>
      <c r="M42" s="163"/>
    </row>
    <row r="43" spans="1:13" x14ac:dyDescent="0.25">
      <c r="A43" s="188">
        <v>1</v>
      </c>
      <c r="B43" s="307"/>
      <c r="C43" s="308"/>
      <c r="D43" s="308"/>
      <c r="E43" s="308"/>
      <c r="F43" s="308"/>
      <c r="G43" s="308"/>
      <c r="H43" s="308"/>
      <c r="I43" s="308"/>
      <c r="J43" s="308"/>
      <c r="K43" s="308"/>
      <c r="L43" s="309"/>
      <c r="M43" s="163"/>
    </row>
    <row r="44" spans="1:13" x14ac:dyDescent="0.25">
      <c r="A44" s="188">
        <v>2</v>
      </c>
      <c r="B44" s="307"/>
      <c r="C44" s="308"/>
      <c r="D44" s="308"/>
      <c r="E44" s="308"/>
      <c r="F44" s="308"/>
      <c r="G44" s="308"/>
      <c r="H44" s="308"/>
      <c r="I44" s="308"/>
      <c r="J44" s="308"/>
      <c r="K44" s="308"/>
      <c r="L44" s="309"/>
      <c r="M44" s="163"/>
    </row>
    <row r="45" spans="1:13" x14ac:dyDescent="0.25">
      <c r="A45" s="188">
        <v>3</v>
      </c>
      <c r="B45" s="307"/>
      <c r="C45" s="308"/>
      <c r="D45" s="308"/>
      <c r="E45" s="308"/>
      <c r="F45" s="308"/>
      <c r="G45" s="308"/>
      <c r="H45" s="308"/>
      <c r="I45" s="308"/>
      <c r="J45" s="308"/>
      <c r="K45" s="308"/>
      <c r="L45" s="309"/>
      <c r="M45" s="163"/>
    </row>
    <row r="46" spans="1:13" x14ac:dyDescent="0.25">
      <c r="A46" s="188">
        <v>4</v>
      </c>
      <c r="B46" s="307"/>
      <c r="C46" s="308"/>
      <c r="D46" s="308"/>
      <c r="E46" s="308"/>
      <c r="F46" s="308"/>
      <c r="G46" s="308"/>
      <c r="H46" s="308"/>
      <c r="I46" s="308"/>
      <c r="J46" s="308"/>
      <c r="K46" s="308"/>
      <c r="L46" s="309"/>
      <c r="M46" s="163"/>
    </row>
    <row r="47" spans="1:13" x14ac:dyDescent="0.25">
      <c r="A47" s="188">
        <v>5</v>
      </c>
      <c r="B47" s="307"/>
      <c r="C47" s="308"/>
      <c r="D47" s="308"/>
      <c r="E47" s="308"/>
      <c r="F47" s="308"/>
      <c r="G47" s="308"/>
      <c r="H47" s="308"/>
      <c r="I47" s="308"/>
      <c r="J47" s="308"/>
      <c r="K47" s="308"/>
      <c r="L47" s="309"/>
      <c r="M47" s="163"/>
    </row>
    <row r="48" spans="1:13" x14ac:dyDescent="0.25">
      <c r="A48" s="188">
        <v>6</v>
      </c>
      <c r="B48" s="307"/>
      <c r="C48" s="308"/>
      <c r="D48" s="308"/>
      <c r="E48" s="308"/>
      <c r="F48" s="308"/>
      <c r="G48" s="308"/>
      <c r="H48" s="308"/>
      <c r="I48" s="308"/>
      <c r="J48" s="308"/>
      <c r="K48" s="308"/>
      <c r="L48" s="309"/>
      <c r="M48" s="163"/>
    </row>
    <row r="49" spans="1:13" x14ac:dyDescent="0.25">
      <c r="A49" s="188">
        <v>7</v>
      </c>
      <c r="B49" s="307"/>
      <c r="C49" s="308"/>
      <c r="D49" s="308"/>
      <c r="E49" s="308"/>
      <c r="F49" s="308"/>
      <c r="G49" s="308"/>
      <c r="H49" s="308"/>
      <c r="I49" s="308"/>
      <c r="J49" s="308"/>
      <c r="K49" s="308"/>
      <c r="L49" s="309"/>
      <c r="M49" s="163"/>
    </row>
    <row r="50" spans="1:13" x14ac:dyDescent="0.25">
      <c r="A50" s="188">
        <v>8</v>
      </c>
      <c r="B50" s="307"/>
      <c r="C50" s="308"/>
      <c r="D50" s="308"/>
      <c r="E50" s="308"/>
      <c r="F50" s="308"/>
      <c r="G50" s="308"/>
      <c r="H50" s="308"/>
      <c r="I50" s="308"/>
      <c r="J50" s="308"/>
      <c r="K50" s="308"/>
      <c r="L50" s="309"/>
      <c r="M50" s="163"/>
    </row>
    <row r="51" spans="1:13" x14ac:dyDescent="0.25">
      <c r="A51" s="181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</row>
    <row r="52" spans="1:13" x14ac:dyDescent="0.25">
      <c r="A52" s="162"/>
      <c r="B52" s="310" t="s">
        <v>210</v>
      </c>
      <c r="C52" s="311"/>
      <c r="D52" s="311"/>
      <c r="E52" s="312"/>
      <c r="F52" s="189"/>
      <c r="G52" s="181"/>
      <c r="H52" s="181"/>
      <c r="I52" s="266" t="s">
        <v>65</v>
      </c>
      <c r="J52" s="266"/>
      <c r="K52" s="266"/>
      <c r="L52" s="266"/>
      <c r="M52" s="163"/>
    </row>
    <row r="53" spans="1:13" x14ac:dyDescent="0.25">
      <c r="A53" s="188">
        <v>1</v>
      </c>
      <c r="B53" s="254"/>
      <c r="C53" s="254"/>
      <c r="D53" s="254"/>
      <c r="E53" s="190"/>
      <c r="F53" s="189"/>
      <c r="G53" s="181"/>
      <c r="H53" s="181"/>
      <c r="I53" s="255"/>
      <c r="J53" s="256"/>
      <c r="K53" s="199"/>
      <c r="L53" s="171"/>
      <c r="M53" s="163"/>
    </row>
    <row r="54" spans="1:13" x14ac:dyDescent="0.25">
      <c r="A54" s="188">
        <v>2</v>
      </c>
      <c r="B54" s="254"/>
      <c r="C54" s="254"/>
      <c r="D54" s="254"/>
      <c r="E54" s="191"/>
      <c r="F54" s="189"/>
      <c r="G54" s="181"/>
      <c r="H54" s="181"/>
      <c r="I54" s="255"/>
      <c r="J54" s="256"/>
      <c r="K54" s="199"/>
      <c r="L54" s="171"/>
      <c r="M54" s="163"/>
    </row>
    <row r="55" spans="1:13" x14ac:dyDescent="0.25">
      <c r="A55" s="188">
        <v>3</v>
      </c>
      <c r="B55" s="254"/>
      <c r="C55" s="254"/>
      <c r="D55" s="254"/>
      <c r="E55" s="191"/>
      <c r="F55" s="189"/>
      <c r="G55" s="181"/>
      <c r="H55" s="181"/>
      <c r="I55" s="255"/>
      <c r="J55" s="256"/>
      <c r="K55" s="199"/>
      <c r="L55" s="192"/>
      <c r="M55" s="163"/>
    </row>
    <row r="56" spans="1:13" x14ac:dyDescent="0.25">
      <c r="A56" s="188">
        <v>4</v>
      </c>
      <c r="B56" s="254"/>
      <c r="C56" s="254"/>
      <c r="D56" s="254"/>
      <c r="E56" s="193"/>
      <c r="F56" s="189"/>
      <c r="G56" s="181"/>
      <c r="H56" s="181"/>
      <c r="I56" s="250"/>
      <c r="J56" s="252"/>
      <c r="K56" s="199"/>
      <c r="L56" s="199"/>
      <c r="M56" s="163"/>
    </row>
    <row r="57" spans="1:13" x14ac:dyDescent="0.25">
      <c r="A57" s="162"/>
      <c r="B57" s="302" t="s">
        <v>25</v>
      </c>
      <c r="C57" s="303"/>
      <c r="D57" s="303"/>
      <c r="E57" s="304"/>
      <c r="F57" s="189"/>
      <c r="G57" s="181"/>
      <c r="H57" s="181"/>
      <c r="I57" s="250"/>
      <c r="J57" s="251"/>
      <c r="K57" s="252"/>
      <c r="L57" s="194">
        <f>L53+L54+L55+L56</f>
        <v>0</v>
      </c>
      <c r="M57" s="163"/>
    </row>
    <row r="58" spans="1:13" x14ac:dyDescent="0.25">
      <c r="A58" s="196"/>
      <c r="B58" s="197"/>
      <c r="C58" s="197"/>
      <c r="D58" s="197"/>
      <c r="E58" s="197"/>
      <c r="F58" s="196"/>
      <c r="G58" s="196"/>
      <c r="H58" s="196"/>
      <c r="I58" s="196"/>
      <c r="J58" s="196"/>
      <c r="K58" s="196"/>
      <c r="L58" s="196"/>
    </row>
    <row r="59" spans="1:13" x14ac:dyDescent="0.25">
      <c r="A59" s="196"/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</row>
    <row r="60" spans="1:13" x14ac:dyDescent="0.25">
      <c r="A60" s="196"/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</row>
    <row r="61" spans="1:13" x14ac:dyDescent="0.25">
      <c r="A61" s="196"/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</row>
    <row r="62" spans="1:13" x14ac:dyDescent="0.25">
      <c r="A62" s="196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</row>
    <row r="63" spans="1:13" x14ac:dyDescent="0.25">
      <c r="A63" s="196"/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</row>
    <row r="64" spans="1:13" x14ac:dyDescent="0.25">
      <c r="A64" s="196"/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</row>
    <row r="65" spans="1:12" x14ac:dyDescent="0.25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</row>
    <row r="66" spans="1:12" x14ac:dyDescent="0.25">
      <c r="A66" s="196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</row>
    <row r="67" spans="1:12" x14ac:dyDescent="0.25">
      <c r="A67" s="218" t="s">
        <v>0</v>
      </c>
      <c r="B67" s="218"/>
      <c r="C67" s="196"/>
      <c r="D67" s="196"/>
      <c r="E67" s="196"/>
      <c r="F67" s="218"/>
      <c r="G67" s="218"/>
      <c r="H67" s="218"/>
      <c r="I67" s="218"/>
      <c r="J67" s="218"/>
      <c r="K67" s="218"/>
      <c r="L67" s="218"/>
    </row>
  </sheetData>
  <mergeCells count="47">
    <mergeCell ref="E28:F28"/>
    <mergeCell ref="F2:I2"/>
    <mergeCell ref="O2:S2"/>
    <mergeCell ref="F4:I4"/>
    <mergeCell ref="O4:S4"/>
    <mergeCell ref="F6:I6"/>
    <mergeCell ref="O6:S6"/>
    <mergeCell ref="E23:F23"/>
    <mergeCell ref="E24:F24"/>
    <mergeCell ref="E25:F25"/>
    <mergeCell ref="E26:F26"/>
    <mergeCell ref="E27:F27"/>
    <mergeCell ref="E40:F40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B53:D53"/>
    <mergeCell ref="I53:J53"/>
    <mergeCell ref="B42:C42"/>
    <mergeCell ref="B43:L43"/>
    <mergeCell ref="B44:L44"/>
    <mergeCell ref="B45:L45"/>
    <mergeCell ref="B46:L46"/>
    <mergeCell ref="B47:L47"/>
    <mergeCell ref="B48:L48"/>
    <mergeCell ref="B49:L49"/>
    <mergeCell ref="B50:L50"/>
    <mergeCell ref="B52:E52"/>
    <mergeCell ref="I52:L52"/>
    <mergeCell ref="B57:E57"/>
    <mergeCell ref="I57:K57"/>
    <mergeCell ref="A67:B67"/>
    <mergeCell ref="F67:L67"/>
    <mergeCell ref="B54:D54"/>
    <mergeCell ref="I54:J54"/>
    <mergeCell ref="B55:D55"/>
    <mergeCell ref="I55:J55"/>
    <mergeCell ref="B56:D56"/>
    <mergeCell ref="I56:J56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S67"/>
  <sheetViews>
    <sheetView topLeftCell="A5" zoomScaleNormal="100" workbookViewId="0">
      <selection activeCell="E42" sqref="E42"/>
    </sheetView>
  </sheetViews>
  <sheetFormatPr defaultRowHeight="15" x14ac:dyDescent="0.25"/>
  <cols>
    <col min="1" max="1" width="3.5703125" customWidth="1"/>
    <col min="2" max="2" width="24.85546875" customWidth="1"/>
    <col min="3" max="3" width="4.42578125" customWidth="1"/>
    <col min="4" max="4" width="5.85546875" customWidth="1"/>
    <col min="5" max="5" width="13.5703125" customWidth="1"/>
    <col min="6" max="6" width="6.140625" customWidth="1"/>
    <col min="7" max="7" width="11.28515625" customWidth="1"/>
    <col min="8" max="8" width="12" customWidth="1"/>
    <col min="9" max="9" width="9.85546875" customWidth="1"/>
    <col min="10" max="10" width="10.85546875" customWidth="1"/>
    <col min="11" max="11" width="10" customWidth="1"/>
    <col min="12" max="12" width="15.28515625" customWidth="1"/>
    <col min="13" max="13" width="4.140625" customWidth="1"/>
  </cols>
  <sheetData>
    <row r="2" spans="1:19" ht="18.75" thickBot="1" x14ac:dyDescent="0.3">
      <c r="B2" s="156"/>
      <c r="C2" s="155"/>
      <c r="D2" s="155"/>
      <c r="E2" s="153" t="s">
        <v>168</v>
      </c>
      <c r="F2" s="280" t="s">
        <v>171</v>
      </c>
      <c r="G2" s="280"/>
      <c r="H2" s="280"/>
      <c r="I2" s="280"/>
      <c r="J2" s="155"/>
      <c r="N2" s="156"/>
      <c r="O2" s="281"/>
      <c r="P2" s="281"/>
      <c r="Q2" s="281"/>
      <c r="R2" s="281"/>
      <c r="S2" s="281"/>
    </row>
    <row r="3" spans="1:19" ht="18.75" x14ac:dyDescent="0.3">
      <c r="B3" s="149"/>
      <c r="C3" s="149"/>
      <c r="D3" s="149"/>
      <c r="E3" s="149"/>
      <c r="F3" s="159"/>
      <c r="G3" s="159"/>
      <c r="H3" s="160"/>
      <c r="I3" s="160"/>
      <c r="K3" s="73"/>
      <c r="L3" s="157"/>
      <c r="N3" s="149"/>
      <c r="O3" s="149"/>
      <c r="P3" s="149"/>
      <c r="Q3" s="149"/>
      <c r="R3" s="149"/>
      <c r="S3" s="149"/>
    </row>
    <row r="4" spans="1:19" ht="18.75" thickBot="1" x14ac:dyDescent="0.3">
      <c r="B4" s="156"/>
      <c r="C4" s="155"/>
      <c r="D4" s="155"/>
      <c r="E4" s="153" t="s">
        <v>169</v>
      </c>
      <c r="F4" s="253" t="s">
        <v>214</v>
      </c>
      <c r="G4" s="253"/>
      <c r="H4" s="253"/>
      <c r="I4" s="253"/>
      <c r="J4" s="155"/>
      <c r="K4" s="205"/>
      <c r="L4" s="205"/>
      <c r="N4" s="156"/>
      <c r="O4" s="281"/>
      <c r="P4" s="281"/>
      <c r="Q4" s="281"/>
      <c r="R4" s="281"/>
      <c r="S4" s="281"/>
    </row>
    <row r="5" spans="1:19" ht="18.75" x14ac:dyDescent="0.3">
      <c r="B5" s="148"/>
      <c r="F5" s="160"/>
      <c r="G5" s="160"/>
      <c r="H5" s="160"/>
      <c r="I5" s="160"/>
      <c r="J5" s="149"/>
      <c r="K5" s="139"/>
      <c r="L5" s="141"/>
      <c r="N5" s="149"/>
      <c r="O5" s="149"/>
      <c r="P5" s="149"/>
      <c r="Q5" s="149"/>
      <c r="R5" s="149"/>
      <c r="S5" s="149"/>
    </row>
    <row r="6" spans="1:19" ht="18.75" thickBot="1" x14ac:dyDescent="0.3">
      <c r="B6" s="153"/>
      <c r="C6" s="155"/>
      <c r="D6" s="155"/>
      <c r="E6" s="153" t="s">
        <v>170</v>
      </c>
      <c r="F6" s="253" t="s">
        <v>214</v>
      </c>
      <c r="G6" s="253"/>
      <c r="H6" s="253"/>
      <c r="I6" s="253"/>
      <c r="J6" s="155"/>
      <c r="K6" s="139"/>
      <c r="L6" s="141"/>
      <c r="N6" s="156"/>
      <c r="O6" s="281"/>
      <c r="P6" s="281"/>
      <c r="Q6" s="281"/>
      <c r="R6" s="281"/>
      <c r="S6" s="281"/>
    </row>
    <row r="7" spans="1:19" x14ac:dyDescent="0.25">
      <c r="L7" s="154"/>
    </row>
    <row r="8" spans="1:19" ht="15.75" thickBot="1" x14ac:dyDescent="0.3">
      <c r="B8" s="149"/>
      <c r="C8" s="149"/>
      <c r="D8" s="149"/>
      <c r="E8" s="204" t="s">
        <v>212</v>
      </c>
      <c r="F8" s="149"/>
      <c r="G8" s="149"/>
      <c r="H8" s="149"/>
      <c r="I8" s="149"/>
    </row>
    <row r="9" spans="1:19" x14ac:dyDescent="0.25">
      <c r="B9" s="150"/>
      <c r="C9" s="151"/>
      <c r="D9" s="151"/>
      <c r="E9" s="151"/>
      <c r="F9" s="151"/>
      <c r="G9" s="151"/>
      <c r="H9" s="151"/>
      <c r="I9" s="152"/>
      <c r="K9" s="90" t="s">
        <v>41</v>
      </c>
      <c r="L9" s="382">
        <v>43467</v>
      </c>
    </row>
    <row r="10" spans="1:19" x14ac:dyDescent="0.25">
      <c r="A10" s="138"/>
      <c r="B10" s="142"/>
      <c r="C10" s="138"/>
      <c r="D10" s="138"/>
      <c r="E10" s="138"/>
      <c r="F10" s="138"/>
      <c r="G10" s="138"/>
      <c r="H10" s="138"/>
      <c r="I10" s="143"/>
      <c r="J10" s="205"/>
      <c r="K10" s="205"/>
      <c r="L10" s="205"/>
    </row>
    <row r="11" spans="1:19" x14ac:dyDescent="0.25">
      <c r="A11" s="138"/>
      <c r="B11" s="142"/>
      <c r="C11" s="138"/>
      <c r="D11" s="138"/>
      <c r="E11" s="138"/>
      <c r="F11" s="138"/>
      <c r="G11" s="138"/>
      <c r="H11" s="138"/>
      <c r="I11" s="143"/>
      <c r="J11" s="205"/>
      <c r="K11" s="140" t="s">
        <v>74</v>
      </c>
      <c r="L11" s="59">
        <v>12345</v>
      </c>
    </row>
    <row r="12" spans="1:19" x14ac:dyDescent="0.25">
      <c r="A12" s="138"/>
      <c r="B12" s="142"/>
      <c r="C12" s="138"/>
      <c r="D12" s="138"/>
      <c r="E12" s="138"/>
      <c r="F12" s="138"/>
      <c r="G12" s="138"/>
      <c r="H12" s="138"/>
      <c r="I12" s="143"/>
      <c r="J12" s="205"/>
      <c r="K12" s="205"/>
      <c r="L12" s="205"/>
    </row>
    <row r="13" spans="1:19" x14ac:dyDescent="0.25">
      <c r="A13" s="138"/>
      <c r="B13" s="142"/>
      <c r="C13" s="138"/>
      <c r="D13" s="138"/>
      <c r="E13" s="138"/>
      <c r="F13" s="138"/>
      <c r="G13" s="138"/>
      <c r="H13" s="138"/>
      <c r="I13" s="143"/>
      <c r="J13" s="205"/>
      <c r="K13" s="161"/>
      <c r="L13" s="141"/>
    </row>
    <row r="14" spans="1:19" x14ac:dyDescent="0.25">
      <c r="A14" s="138"/>
      <c r="B14" s="142"/>
      <c r="C14" s="138"/>
      <c r="D14" s="138"/>
      <c r="E14" s="138"/>
      <c r="F14" s="138"/>
      <c r="G14" s="138"/>
      <c r="H14" s="138"/>
      <c r="I14" s="143"/>
      <c r="J14" s="205"/>
      <c r="K14" s="205"/>
      <c r="L14" s="207"/>
    </row>
    <row r="15" spans="1:19" x14ac:dyDescent="0.25">
      <c r="A15" s="138"/>
      <c r="B15" s="142"/>
      <c r="C15" s="138"/>
      <c r="D15" s="138"/>
      <c r="E15" s="138"/>
      <c r="F15" s="138"/>
      <c r="G15" s="138"/>
      <c r="H15" s="138"/>
      <c r="I15" s="144"/>
      <c r="J15" s="90"/>
      <c r="K15" s="8" t="s">
        <v>81</v>
      </c>
      <c r="L15" s="158">
        <v>6.5</v>
      </c>
    </row>
    <row r="16" spans="1:19" x14ac:dyDescent="0.25">
      <c r="A16" s="138"/>
      <c r="B16" s="142"/>
      <c r="C16" s="138"/>
      <c r="D16" s="138"/>
      <c r="E16" s="138"/>
      <c r="F16" s="138"/>
      <c r="G16" s="138"/>
      <c r="H16" s="138"/>
      <c r="I16" s="143"/>
      <c r="J16" s="205"/>
      <c r="K16" s="205"/>
      <c r="L16" s="78"/>
    </row>
    <row r="17" spans="1:13" x14ac:dyDescent="0.25">
      <c r="A17" s="138"/>
      <c r="B17" s="142"/>
      <c r="C17" s="138"/>
      <c r="D17" s="138"/>
      <c r="E17" s="138"/>
      <c r="F17" s="138"/>
      <c r="G17" s="138"/>
      <c r="H17" s="138"/>
      <c r="I17" s="144"/>
      <c r="J17" s="90"/>
      <c r="K17" s="8" t="s">
        <v>9</v>
      </c>
      <c r="L17" s="79">
        <f>L24+L25+L26+L27+L28+L29+L30+L31+L32+L33+L34+L35+L36+L37+L38+L39+L39+L40</f>
        <v>3.0234999999999999</v>
      </c>
    </row>
    <row r="18" spans="1:13" x14ac:dyDescent="0.25">
      <c r="A18" s="138"/>
      <c r="B18" s="142"/>
      <c r="C18" s="138"/>
      <c r="D18" s="138"/>
      <c r="E18" s="138"/>
      <c r="F18" s="138"/>
      <c r="G18" s="138"/>
      <c r="H18" s="138"/>
      <c r="I18" s="143"/>
      <c r="J18" s="205"/>
      <c r="K18" s="205"/>
      <c r="L18" s="78"/>
    </row>
    <row r="19" spans="1:13" x14ac:dyDescent="0.25">
      <c r="A19" s="138"/>
      <c r="B19" s="142"/>
      <c r="C19" s="138"/>
      <c r="D19" s="138"/>
      <c r="E19" s="138"/>
      <c r="F19" s="138"/>
      <c r="G19" s="138"/>
      <c r="H19" s="138"/>
      <c r="I19" s="144"/>
      <c r="J19" s="90"/>
      <c r="K19" s="8" t="s">
        <v>12</v>
      </c>
      <c r="L19" s="79">
        <f>L15-L17</f>
        <v>3.4765000000000001</v>
      </c>
    </row>
    <row r="20" spans="1:13" x14ac:dyDescent="0.25">
      <c r="A20" s="138"/>
      <c r="B20" s="142"/>
      <c r="C20" s="138"/>
      <c r="D20" s="138"/>
      <c r="E20" s="138"/>
      <c r="F20" s="138"/>
      <c r="G20" s="138"/>
      <c r="H20" s="138"/>
      <c r="I20" s="143"/>
      <c r="J20" s="205"/>
      <c r="K20" s="205"/>
      <c r="L20" s="78"/>
    </row>
    <row r="21" spans="1:13" ht="15.75" thickBot="1" x14ac:dyDescent="0.3">
      <c r="A21" s="138"/>
      <c r="B21" s="145"/>
      <c r="C21" s="146"/>
      <c r="D21" s="146"/>
      <c r="E21" s="146"/>
      <c r="F21" s="146"/>
      <c r="G21" s="146"/>
      <c r="H21" s="146"/>
      <c r="I21" s="147"/>
      <c r="J21" s="90"/>
      <c r="K21" s="8" t="s">
        <v>16</v>
      </c>
      <c r="L21" s="80">
        <f>L17/L15</f>
        <v>0.46515384615384614</v>
      </c>
    </row>
    <row r="22" spans="1:13" x14ac:dyDescent="0.25">
      <c r="A22" s="205"/>
      <c r="B22" s="207"/>
      <c r="C22" s="207"/>
      <c r="D22" s="207"/>
      <c r="E22" s="207"/>
      <c r="F22" s="207"/>
      <c r="G22" s="205"/>
      <c r="H22" s="205"/>
      <c r="I22" s="207"/>
      <c r="J22" s="207"/>
      <c r="K22" s="207"/>
      <c r="L22" s="81"/>
    </row>
    <row r="23" spans="1:13" ht="15.75" thickBot="1" x14ac:dyDescent="0.3">
      <c r="A23" s="162"/>
      <c r="B23" s="208" t="s">
        <v>64</v>
      </c>
      <c r="C23" s="208" t="s">
        <v>18</v>
      </c>
      <c r="D23" s="208" t="s">
        <v>40</v>
      </c>
      <c r="E23" s="278" t="s">
        <v>20</v>
      </c>
      <c r="F23" s="279"/>
      <c r="G23" s="208" t="s">
        <v>191</v>
      </c>
      <c r="H23" s="208" t="s">
        <v>190</v>
      </c>
      <c r="I23" s="208" t="s">
        <v>50</v>
      </c>
      <c r="J23" s="208" t="s">
        <v>49</v>
      </c>
      <c r="K23" s="208" t="s">
        <v>51</v>
      </c>
      <c r="L23" s="208" t="s">
        <v>22</v>
      </c>
      <c r="M23" s="163"/>
    </row>
    <row r="24" spans="1:13" x14ac:dyDescent="0.25">
      <c r="A24" s="162"/>
      <c r="B24" s="209" t="s">
        <v>172</v>
      </c>
      <c r="C24" s="164">
        <v>1</v>
      </c>
      <c r="D24" s="166" t="s">
        <v>32</v>
      </c>
      <c r="E24" s="276" t="s">
        <v>179</v>
      </c>
      <c r="F24" s="277"/>
      <c r="G24" s="166" t="s">
        <v>173</v>
      </c>
      <c r="H24" s="166"/>
      <c r="I24" s="167">
        <v>1.81</v>
      </c>
      <c r="J24" s="167">
        <v>29.5</v>
      </c>
      <c r="K24" s="168" t="s">
        <v>174</v>
      </c>
      <c r="L24" s="169">
        <f t="shared" ref="L24:L29" si="0">I24*C24</f>
        <v>1.81</v>
      </c>
      <c r="M24" s="163"/>
    </row>
    <row r="25" spans="1:13" x14ac:dyDescent="0.25">
      <c r="A25" s="162"/>
      <c r="B25" s="210" t="s">
        <v>175</v>
      </c>
      <c r="C25" s="170">
        <v>1</v>
      </c>
      <c r="D25" s="166" t="s">
        <v>32</v>
      </c>
      <c r="E25" s="250" t="s">
        <v>179</v>
      </c>
      <c r="F25" s="252"/>
      <c r="G25" s="171" t="s">
        <v>194</v>
      </c>
      <c r="H25" s="171">
        <v>207639</v>
      </c>
      <c r="I25" s="172">
        <v>0.4</v>
      </c>
      <c r="J25" s="172">
        <v>29.48</v>
      </c>
      <c r="K25" s="173" t="s">
        <v>195</v>
      </c>
      <c r="L25" s="174">
        <f t="shared" si="0"/>
        <v>0.4</v>
      </c>
      <c r="M25" s="163"/>
    </row>
    <row r="26" spans="1:13" x14ac:dyDescent="0.25">
      <c r="A26" s="162"/>
      <c r="B26" s="210" t="s">
        <v>201</v>
      </c>
      <c r="C26" s="170">
        <v>1</v>
      </c>
      <c r="D26" s="166" t="s">
        <v>32</v>
      </c>
      <c r="E26" s="250"/>
      <c r="F26" s="252"/>
      <c r="G26" s="171" t="s">
        <v>192</v>
      </c>
      <c r="H26" s="171">
        <v>3355294</v>
      </c>
      <c r="I26" s="172">
        <v>0.13</v>
      </c>
      <c r="J26" s="167">
        <v>21.24</v>
      </c>
      <c r="K26" s="168" t="s">
        <v>189</v>
      </c>
      <c r="L26" s="174">
        <f t="shared" si="0"/>
        <v>0.13</v>
      </c>
      <c r="M26" s="163"/>
    </row>
    <row r="27" spans="1:13" x14ac:dyDescent="0.25">
      <c r="A27" s="162"/>
      <c r="B27" s="210" t="s">
        <v>188</v>
      </c>
      <c r="C27" s="170">
        <v>2</v>
      </c>
      <c r="D27" s="171" t="s">
        <v>32</v>
      </c>
      <c r="E27" s="250"/>
      <c r="F27" s="252"/>
      <c r="G27" s="171" t="s">
        <v>215</v>
      </c>
      <c r="H27" s="171">
        <v>6772032</v>
      </c>
      <c r="I27" s="172">
        <v>0.12</v>
      </c>
      <c r="J27" s="172">
        <v>25.24</v>
      </c>
      <c r="K27" s="173" t="s">
        <v>197</v>
      </c>
      <c r="L27" s="174">
        <f t="shared" si="0"/>
        <v>0.24</v>
      </c>
      <c r="M27" s="163"/>
    </row>
    <row r="28" spans="1:13" x14ac:dyDescent="0.25">
      <c r="A28" s="162"/>
      <c r="B28" s="210" t="s">
        <v>176</v>
      </c>
      <c r="C28" s="170">
        <v>1</v>
      </c>
      <c r="D28" s="171" t="s">
        <v>32</v>
      </c>
      <c r="E28" s="250"/>
      <c r="F28" s="252"/>
      <c r="G28" s="171" t="s">
        <v>196</v>
      </c>
      <c r="H28" s="171"/>
      <c r="I28" s="172">
        <v>0.01</v>
      </c>
      <c r="J28" s="172"/>
      <c r="K28" s="173" t="s">
        <v>198</v>
      </c>
      <c r="L28" s="174">
        <f t="shared" si="0"/>
        <v>0.01</v>
      </c>
      <c r="M28" s="163"/>
    </row>
    <row r="29" spans="1:13" x14ac:dyDescent="0.25">
      <c r="A29" s="162"/>
      <c r="B29" s="210"/>
      <c r="C29" s="170"/>
      <c r="D29" s="171" t="s">
        <v>32</v>
      </c>
      <c r="E29" s="250"/>
      <c r="F29" s="252"/>
      <c r="G29" s="171"/>
      <c r="H29" s="171"/>
      <c r="I29" s="172"/>
      <c r="J29" s="172"/>
      <c r="K29" s="173"/>
      <c r="L29" s="174">
        <f t="shared" si="0"/>
        <v>0</v>
      </c>
      <c r="M29" s="163"/>
    </row>
    <row r="30" spans="1:13" x14ac:dyDescent="0.25">
      <c r="A30" s="162"/>
      <c r="B30" s="210"/>
      <c r="C30" s="170"/>
      <c r="D30" s="171" t="s">
        <v>32</v>
      </c>
      <c r="E30" s="250"/>
      <c r="F30" s="252"/>
      <c r="G30" s="171"/>
      <c r="H30" s="171"/>
      <c r="I30" s="172"/>
      <c r="J30" s="172"/>
      <c r="K30" s="173"/>
      <c r="L30" s="174">
        <f>I30/16</f>
        <v>0</v>
      </c>
      <c r="M30" s="163"/>
    </row>
    <row r="31" spans="1:13" ht="15.75" thickBot="1" x14ac:dyDescent="0.3">
      <c r="A31" s="162"/>
      <c r="B31" s="211"/>
      <c r="C31" s="175"/>
      <c r="D31" s="176" t="s">
        <v>32</v>
      </c>
      <c r="E31" s="274"/>
      <c r="F31" s="275"/>
      <c r="G31" s="176"/>
      <c r="H31" s="176"/>
      <c r="I31" s="177"/>
      <c r="J31" s="177"/>
      <c r="K31" s="178"/>
      <c r="L31" s="179">
        <f>I31/16</f>
        <v>0</v>
      </c>
      <c r="M31" s="163"/>
    </row>
    <row r="32" spans="1:13" x14ac:dyDescent="0.25">
      <c r="A32" s="162"/>
      <c r="B32" s="210" t="s">
        <v>177</v>
      </c>
      <c r="C32" s="164">
        <v>3</v>
      </c>
      <c r="D32" s="166" t="s">
        <v>33</v>
      </c>
      <c r="E32" s="276" t="s">
        <v>180</v>
      </c>
      <c r="F32" s="277"/>
      <c r="G32" s="166" t="s">
        <v>192</v>
      </c>
      <c r="H32" s="166">
        <v>1331339</v>
      </c>
      <c r="I32" s="167">
        <v>0.05</v>
      </c>
      <c r="J32" s="167">
        <v>23.11</v>
      </c>
      <c r="K32" s="168" t="s">
        <v>193</v>
      </c>
      <c r="L32" s="180">
        <f t="shared" ref="L32:L40" si="1">I32*C32</f>
        <v>0.15000000000000002</v>
      </c>
      <c r="M32" s="163"/>
    </row>
    <row r="33" spans="1:13" x14ac:dyDescent="0.25">
      <c r="A33" s="162"/>
      <c r="B33" s="210" t="s">
        <v>178</v>
      </c>
      <c r="C33" s="170">
        <v>2</v>
      </c>
      <c r="D33" s="166" t="s">
        <v>33</v>
      </c>
      <c r="E33" s="250" t="s">
        <v>181</v>
      </c>
      <c r="F33" s="252"/>
      <c r="G33" s="171" t="s">
        <v>192</v>
      </c>
      <c r="H33" s="171">
        <v>3490612</v>
      </c>
      <c r="I33" s="172">
        <v>0.03</v>
      </c>
      <c r="J33" s="167">
        <v>12.66</v>
      </c>
      <c r="K33" s="168" t="s">
        <v>193</v>
      </c>
      <c r="L33" s="180">
        <f t="shared" si="1"/>
        <v>0.06</v>
      </c>
      <c r="M33" s="163"/>
    </row>
    <row r="34" spans="1:13" x14ac:dyDescent="0.25">
      <c r="A34" s="162"/>
      <c r="B34" s="210" t="s">
        <v>200</v>
      </c>
      <c r="C34" s="170">
        <v>0.15</v>
      </c>
      <c r="D34" s="171" t="s">
        <v>33</v>
      </c>
      <c r="E34" s="250"/>
      <c r="F34" s="252"/>
      <c r="G34" s="171" t="s">
        <v>202</v>
      </c>
      <c r="H34" s="171">
        <v>990416</v>
      </c>
      <c r="I34" s="172">
        <v>0.09</v>
      </c>
      <c r="J34" s="167">
        <v>43.34</v>
      </c>
      <c r="K34" s="168" t="s">
        <v>203</v>
      </c>
      <c r="L34" s="180">
        <f t="shared" si="1"/>
        <v>1.35E-2</v>
      </c>
      <c r="M34" s="163"/>
    </row>
    <row r="35" spans="1:13" x14ac:dyDescent="0.25">
      <c r="A35" s="162"/>
      <c r="B35" s="210"/>
      <c r="C35" s="170"/>
      <c r="D35" s="171" t="s">
        <v>33</v>
      </c>
      <c r="E35" s="272"/>
      <c r="F35" s="272"/>
      <c r="G35" s="171"/>
      <c r="H35" s="171"/>
      <c r="I35" s="172"/>
      <c r="J35" s="167"/>
      <c r="K35" s="168"/>
      <c r="L35" s="180">
        <f t="shared" si="1"/>
        <v>0</v>
      </c>
      <c r="M35" s="163"/>
    </row>
    <row r="36" spans="1:13" x14ac:dyDescent="0.25">
      <c r="A36" s="162"/>
      <c r="B36" s="210"/>
      <c r="C36" s="170"/>
      <c r="D36" s="171" t="s">
        <v>33</v>
      </c>
      <c r="E36" s="272"/>
      <c r="F36" s="272"/>
      <c r="G36" s="171"/>
      <c r="H36" s="171"/>
      <c r="I36" s="172"/>
      <c r="J36" s="167"/>
      <c r="K36" s="168"/>
      <c r="L36" s="180">
        <f t="shared" si="1"/>
        <v>0</v>
      </c>
      <c r="M36" s="163"/>
    </row>
    <row r="37" spans="1:13" x14ac:dyDescent="0.25">
      <c r="A37" s="162"/>
      <c r="B37" s="210"/>
      <c r="C37" s="170"/>
      <c r="D37" s="171" t="s">
        <v>33</v>
      </c>
      <c r="E37" s="272"/>
      <c r="F37" s="272"/>
      <c r="G37" s="171"/>
      <c r="H37" s="171"/>
      <c r="I37" s="172"/>
      <c r="J37" s="167"/>
      <c r="K37" s="168"/>
      <c r="L37" s="180">
        <f t="shared" si="1"/>
        <v>0</v>
      </c>
      <c r="M37" s="163"/>
    </row>
    <row r="38" spans="1:13" x14ac:dyDescent="0.25">
      <c r="A38" s="162"/>
      <c r="B38" s="210"/>
      <c r="C38" s="170"/>
      <c r="D38" s="171" t="s">
        <v>33</v>
      </c>
      <c r="E38" s="272"/>
      <c r="F38" s="272"/>
      <c r="G38" s="171"/>
      <c r="H38" s="171"/>
      <c r="I38" s="172"/>
      <c r="J38" s="167"/>
      <c r="K38" s="168"/>
      <c r="L38" s="180">
        <f t="shared" si="1"/>
        <v>0</v>
      </c>
      <c r="M38" s="163"/>
    </row>
    <row r="39" spans="1:13" x14ac:dyDescent="0.25">
      <c r="A39" s="162"/>
      <c r="B39" s="210"/>
      <c r="C39" s="170"/>
      <c r="D39" s="171" t="s">
        <v>33</v>
      </c>
      <c r="E39" s="272"/>
      <c r="F39" s="272"/>
      <c r="G39" s="171"/>
      <c r="H39" s="171"/>
      <c r="I39" s="172"/>
      <c r="J39" s="167"/>
      <c r="K39" s="168"/>
      <c r="L39" s="180">
        <f t="shared" si="1"/>
        <v>0</v>
      </c>
      <c r="M39" s="163"/>
    </row>
    <row r="40" spans="1:13" x14ac:dyDescent="0.25">
      <c r="A40" s="181"/>
      <c r="B40" s="182" t="s">
        <v>65</v>
      </c>
      <c r="C40" s="183">
        <v>1</v>
      </c>
      <c r="D40" s="183" t="s">
        <v>32</v>
      </c>
      <c r="E40" s="273"/>
      <c r="F40" s="273"/>
      <c r="G40" s="183"/>
      <c r="H40" s="183"/>
      <c r="I40" s="184">
        <f>L57</f>
        <v>0.21000000000000002</v>
      </c>
      <c r="J40" s="185"/>
      <c r="K40" s="186"/>
      <c r="L40" s="180">
        <f t="shared" si="1"/>
        <v>0.21000000000000002</v>
      </c>
      <c r="M40" s="163"/>
    </row>
    <row r="41" spans="1:13" x14ac:dyDescent="0.25">
      <c r="A41" s="181"/>
      <c r="B41" s="187"/>
      <c r="C41" s="187"/>
      <c r="D41" s="181"/>
      <c r="E41" s="181"/>
      <c r="F41" s="181"/>
      <c r="G41" s="181"/>
      <c r="H41" s="181"/>
      <c r="I41" s="181"/>
      <c r="J41" s="181"/>
      <c r="K41" s="181"/>
      <c r="L41" s="181"/>
      <c r="M41" s="163"/>
    </row>
    <row r="42" spans="1:13" x14ac:dyDescent="0.25">
      <c r="A42" s="162"/>
      <c r="B42" s="267" t="s">
        <v>23</v>
      </c>
      <c r="C42" s="268"/>
      <c r="D42" s="163"/>
      <c r="E42" s="163"/>
      <c r="F42" s="163"/>
      <c r="G42" s="163"/>
      <c r="H42" s="163"/>
      <c r="I42" s="163"/>
      <c r="J42" s="163"/>
      <c r="K42" s="163"/>
      <c r="L42" s="163"/>
      <c r="M42" s="163"/>
    </row>
    <row r="43" spans="1:13" x14ac:dyDescent="0.25">
      <c r="A43" s="212">
        <v>1</v>
      </c>
      <c r="B43" s="269" t="s">
        <v>204</v>
      </c>
      <c r="C43" s="270"/>
      <c r="D43" s="270"/>
      <c r="E43" s="270"/>
      <c r="F43" s="270"/>
      <c r="G43" s="270"/>
      <c r="H43" s="270"/>
      <c r="I43" s="270"/>
      <c r="J43" s="270"/>
      <c r="K43" s="270"/>
      <c r="L43" s="271"/>
      <c r="M43" s="163"/>
    </row>
    <row r="44" spans="1:13" x14ac:dyDescent="0.25">
      <c r="A44" s="212">
        <v>2</v>
      </c>
      <c r="B44" s="257" t="s">
        <v>206</v>
      </c>
      <c r="C44" s="258"/>
      <c r="D44" s="258"/>
      <c r="E44" s="258"/>
      <c r="F44" s="258"/>
      <c r="G44" s="258"/>
      <c r="H44" s="258"/>
      <c r="I44" s="258"/>
      <c r="J44" s="258"/>
      <c r="K44" s="258"/>
      <c r="L44" s="259"/>
      <c r="M44" s="163"/>
    </row>
    <row r="45" spans="1:13" x14ac:dyDescent="0.25">
      <c r="A45" s="212">
        <v>3</v>
      </c>
      <c r="B45" s="257" t="s">
        <v>205</v>
      </c>
      <c r="C45" s="258"/>
      <c r="D45" s="258"/>
      <c r="E45" s="258"/>
      <c r="F45" s="258"/>
      <c r="G45" s="258"/>
      <c r="H45" s="258"/>
      <c r="I45" s="258"/>
      <c r="J45" s="258"/>
      <c r="K45" s="258"/>
      <c r="L45" s="259"/>
      <c r="M45" s="163"/>
    </row>
    <row r="46" spans="1:13" x14ac:dyDescent="0.25">
      <c r="A46" s="212">
        <v>4</v>
      </c>
      <c r="B46" s="257" t="s">
        <v>211</v>
      </c>
      <c r="C46" s="258"/>
      <c r="D46" s="258"/>
      <c r="E46" s="258"/>
      <c r="F46" s="258"/>
      <c r="G46" s="258"/>
      <c r="H46" s="258"/>
      <c r="I46" s="258"/>
      <c r="J46" s="258"/>
      <c r="K46" s="258"/>
      <c r="L46" s="259"/>
      <c r="M46" s="163"/>
    </row>
    <row r="47" spans="1:13" x14ac:dyDescent="0.25">
      <c r="A47" s="212">
        <v>5</v>
      </c>
      <c r="B47" s="257" t="s">
        <v>216</v>
      </c>
      <c r="C47" s="258"/>
      <c r="D47" s="258"/>
      <c r="E47" s="258"/>
      <c r="F47" s="258"/>
      <c r="G47" s="258"/>
      <c r="H47" s="258"/>
      <c r="I47" s="258"/>
      <c r="J47" s="258"/>
      <c r="K47" s="258"/>
      <c r="L47" s="259"/>
      <c r="M47" s="163"/>
    </row>
    <row r="48" spans="1:13" x14ac:dyDescent="0.25">
      <c r="A48" s="212">
        <v>6</v>
      </c>
      <c r="B48" s="257" t="s">
        <v>207</v>
      </c>
      <c r="C48" s="258"/>
      <c r="D48" s="258"/>
      <c r="E48" s="258"/>
      <c r="F48" s="258"/>
      <c r="G48" s="258"/>
      <c r="H48" s="258"/>
      <c r="I48" s="258"/>
      <c r="J48" s="258"/>
      <c r="K48" s="258"/>
      <c r="L48" s="259"/>
      <c r="M48" s="163"/>
    </row>
    <row r="49" spans="1:13" x14ac:dyDescent="0.25">
      <c r="A49" s="212">
        <v>7</v>
      </c>
      <c r="B49" s="257" t="s">
        <v>208</v>
      </c>
      <c r="C49" s="258"/>
      <c r="D49" s="258"/>
      <c r="E49" s="258"/>
      <c r="F49" s="258"/>
      <c r="G49" s="258"/>
      <c r="H49" s="258"/>
      <c r="I49" s="258"/>
      <c r="J49" s="258"/>
      <c r="K49" s="258"/>
      <c r="L49" s="259"/>
      <c r="M49" s="163"/>
    </row>
    <row r="50" spans="1:13" x14ac:dyDescent="0.25">
      <c r="A50" s="212">
        <v>8</v>
      </c>
      <c r="B50" s="260" t="s">
        <v>209</v>
      </c>
      <c r="C50" s="261"/>
      <c r="D50" s="261"/>
      <c r="E50" s="261"/>
      <c r="F50" s="261"/>
      <c r="G50" s="261"/>
      <c r="H50" s="261"/>
      <c r="I50" s="261"/>
      <c r="J50" s="261"/>
      <c r="K50" s="261"/>
      <c r="L50" s="262"/>
      <c r="M50" s="163"/>
    </row>
    <row r="51" spans="1:13" x14ac:dyDescent="0.25">
      <c r="A51" s="181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</row>
    <row r="52" spans="1:13" x14ac:dyDescent="0.25">
      <c r="A52" s="162"/>
      <c r="B52" s="263" t="s">
        <v>210</v>
      </c>
      <c r="C52" s="264"/>
      <c r="D52" s="264"/>
      <c r="E52" s="265"/>
      <c r="F52" s="189"/>
      <c r="G52" s="181"/>
      <c r="H52" s="181"/>
      <c r="I52" s="266" t="s">
        <v>65</v>
      </c>
      <c r="J52" s="266"/>
      <c r="K52" s="266"/>
      <c r="L52" s="266"/>
      <c r="M52" s="163"/>
    </row>
    <row r="53" spans="1:13" x14ac:dyDescent="0.25">
      <c r="A53" s="188">
        <v>1</v>
      </c>
      <c r="B53" s="254"/>
      <c r="C53" s="254"/>
      <c r="D53" s="254"/>
      <c r="E53" s="214"/>
      <c r="F53" s="189"/>
      <c r="G53" s="181"/>
      <c r="H53" s="181"/>
      <c r="I53" s="255" t="s">
        <v>182</v>
      </c>
      <c r="J53" s="256"/>
      <c r="K53" s="210" t="s">
        <v>186</v>
      </c>
      <c r="L53" s="171">
        <v>0.06</v>
      </c>
      <c r="M53" s="163"/>
    </row>
    <row r="54" spans="1:13" x14ac:dyDescent="0.25">
      <c r="A54" s="188">
        <v>2</v>
      </c>
      <c r="B54" s="254"/>
      <c r="C54" s="254"/>
      <c r="D54" s="254"/>
      <c r="E54" s="215"/>
      <c r="F54" s="189"/>
      <c r="G54" s="181"/>
      <c r="H54" s="181"/>
      <c r="I54" s="255" t="s">
        <v>183</v>
      </c>
      <c r="J54" s="256"/>
      <c r="K54" s="210" t="s">
        <v>185</v>
      </c>
      <c r="L54" s="171">
        <v>0.04</v>
      </c>
      <c r="M54" s="163"/>
    </row>
    <row r="55" spans="1:13" x14ac:dyDescent="0.25">
      <c r="A55" s="188">
        <v>3</v>
      </c>
      <c r="B55" s="254"/>
      <c r="C55" s="254"/>
      <c r="D55" s="254"/>
      <c r="E55" s="215"/>
      <c r="F55" s="189"/>
      <c r="G55" s="181"/>
      <c r="H55" s="181"/>
      <c r="I55" s="255" t="s">
        <v>184</v>
      </c>
      <c r="J55" s="256"/>
      <c r="K55" s="210" t="s">
        <v>187</v>
      </c>
      <c r="L55" s="192">
        <v>0.1</v>
      </c>
      <c r="M55" s="163"/>
    </row>
    <row r="56" spans="1:13" x14ac:dyDescent="0.25">
      <c r="A56" s="188">
        <v>4</v>
      </c>
      <c r="B56" s="254"/>
      <c r="C56" s="254"/>
      <c r="D56" s="254"/>
      <c r="E56" s="216"/>
      <c r="F56" s="189"/>
      <c r="G56" s="181"/>
      <c r="H56" s="181"/>
      <c r="I56" s="250" t="s">
        <v>199</v>
      </c>
      <c r="J56" s="252"/>
      <c r="K56" s="210">
        <v>0.15</v>
      </c>
      <c r="L56" s="210">
        <v>0.01</v>
      </c>
      <c r="M56" s="163"/>
    </row>
    <row r="57" spans="1:13" x14ac:dyDescent="0.25">
      <c r="A57" s="162"/>
      <c r="B57" s="247" t="s">
        <v>25</v>
      </c>
      <c r="C57" s="248"/>
      <c r="D57" s="248"/>
      <c r="E57" s="249"/>
      <c r="F57" s="189"/>
      <c r="G57" s="181"/>
      <c r="H57" s="181"/>
      <c r="I57" s="250"/>
      <c r="J57" s="251"/>
      <c r="K57" s="252"/>
      <c r="L57" s="213">
        <f>L53+L54+L55+L56</f>
        <v>0.21000000000000002</v>
      </c>
      <c r="M57" s="163"/>
    </row>
    <row r="58" spans="1:13" x14ac:dyDescent="0.25">
      <c r="A58" s="205"/>
      <c r="B58" s="206"/>
      <c r="C58" s="206"/>
      <c r="D58" s="206"/>
      <c r="E58" s="206"/>
      <c r="F58" s="205"/>
      <c r="G58" s="205"/>
      <c r="H58" s="205"/>
      <c r="I58" s="205"/>
      <c r="J58" s="205"/>
      <c r="K58" s="205"/>
      <c r="L58" s="205"/>
    </row>
    <row r="59" spans="1:13" x14ac:dyDescent="0.25">
      <c r="A59" s="205"/>
      <c r="B59" s="205"/>
      <c r="C59" s="205"/>
      <c r="D59" s="205"/>
      <c r="E59" s="205"/>
      <c r="F59" s="205"/>
      <c r="G59" s="205"/>
      <c r="H59" s="205"/>
      <c r="I59" s="205"/>
      <c r="J59" s="205"/>
      <c r="K59" s="205"/>
      <c r="L59" s="205"/>
    </row>
    <row r="60" spans="1:13" ht="18.75" thickBot="1" x14ac:dyDescent="0.3">
      <c r="A60" s="205"/>
      <c r="B60" s="253" t="s">
        <v>214</v>
      </c>
      <c r="C60" s="253"/>
      <c r="D60" s="253"/>
      <c r="E60" s="253"/>
      <c r="F60" s="217"/>
      <c r="G60" s="217"/>
      <c r="H60" s="217"/>
      <c r="I60" s="253" t="s">
        <v>214</v>
      </c>
      <c r="J60" s="253"/>
      <c r="K60" s="253"/>
      <c r="L60" s="253"/>
    </row>
    <row r="61" spans="1:13" x14ac:dyDescent="0.25">
      <c r="A61" s="205"/>
      <c r="B61" s="205"/>
      <c r="C61" s="205"/>
      <c r="D61" s="205"/>
      <c r="E61" s="205"/>
      <c r="F61" s="205"/>
      <c r="G61" s="205"/>
      <c r="H61" s="205"/>
      <c r="I61" s="205"/>
      <c r="J61" s="205"/>
      <c r="K61" s="205"/>
      <c r="L61" s="205"/>
    </row>
    <row r="62" spans="1:13" x14ac:dyDescent="0.25">
      <c r="A62" s="205"/>
      <c r="B62" s="205"/>
      <c r="C62" s="205"/>
      <c r="D62" s="205"/>
      <c r="E62" s="205"/>
      <c r="F62" s="205"/>
      <c r="G62" s="205"/>
      <c r="H62" s="205"/>
      <c r="I62" s="205"/>
      <c r="J62" s="205"/>
      <c r="K62" s="205"/>
      <c r="L62" s="205"/>
    </row>
    <row r="63" spans="1:13" x14ac:dyDescent="0.25">
      <c r="A63" s="205"/>
      <c r="B63" s="205"/>
      <c r="C63" s="205"/>
      <c r="D63" s="205"/>
      <c r="E63" s="205"/>
      <c r="F63" s="205"/>
      <c r="G63" s="205"/>
      <c r="H63" s="205"/>
      <c r="I63" s="205"/>
      <c r="J63" s="205"/>
      <c r="K63" s="205"/>
      <c r="L63" s="205"/>
    </row>
    <row r="64" spans="1:13" x14ac:dyDescent="0.25">
      <c r="A64" s="205"/>
      <c r="B64" s="205"/>
      <c r="C64" s="205"/>
      <c r="D64" s="205"/>
      <c r="E64" s="205"/>
      <c r="F64" s="205"/>
      <c r="G64" s="205"/>
      <c r="H64" s="205"/>
      <c r="I64" s="205"/>
      <c r="J64" s="205"/>
      <c r="K64" s="205"/>
      <c r="L64" s="205"/>
    </row>
    <row r="65" spans="1:12" x14ac:dyDescent="0.25">
      <c r="A65" s="205"/>
      <c r="B65" s="205"/>
      <c r="C65" s="205"/>
      <c r="D65" s="205"/>
      <c r="E65" s="205"/>
      <c r="F65" s="205"/>
      <c r="G65" s="205"/>
      <c r="H65" s="205"/>
      <c r="I65" s="205"/>
      <c r="J65" s="205"/>
      <c r="K65" s="205"/>
      <c r="L65" s="205"/>
    </row>
    <row r="66" spans="1:12" x14ac:dyDescent="0.25">
      <c r="A66" s="205"/>
      <c r="B66" s="205"/>
      <c r="C66" s="205"/>
      <c r="D66" s="205"/>
      <c r="E66" s="205"/>
      <c r="F66" s="205"/>
      <c r="G66" s="205"/>
      <c r="H66" s="205"/>
      <c r="I66" s="205"/>
      <c r="J66" s="205"/>
      <c r="K66" s="205"/>
      <c r="L66" s="205"/>
    </row>
    <row r="67" spans="1:12" x14ac:dyDescent="0.25">
      <c r="A67" s="218" t="s">
        <v>0</v>
      </c>
      <c r="B67" s="218"/>
      <c r="C67" s="205"/>
      <c r="D67" s="205"/>
      <c r="E67" s="205"/>
      <c r="F67" s="218"/>
      <c r="G67" s="218"/>
      <c r="H67" s="218"/>
      <c r="I67" s="218"/>
      <c r="J67" s="218"/>
      <c r="K67" s="218"/>
      <c r="L67" s="218"/>
    </row>
  </sheetData>
  <mergeCells count="49">
    <mergeCell ref="E28:F28"/>
    <mergeCell ref="F2:I2"/>
    <mergeCell ref="O2:S2"/>
    <mergeCell ref="F4:I4"/>
    <mergeCell ref="O4:S4"/>
    <mergeCell ref="F6:I6"/>
    <mergeCell ref="O6:S6"/>
    <mergeCell ref="E23:F23"/>
    <mergeCell ref="E24:F24"/>
    <mergeCell ref="E25:F25"/>
    <mergeCell ref="E26:F26"/>
    <mergeCell ref="E27:F27"/>
    <mergeCell ref="E40:F40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B53:D53"/>
    <mergeCell ref="I53:J53"/>
    <mergeCell ref="B42:C42"/>
    <mergeCell ref="B43:L43"/>
    <mergeCell ref="B44:L44"/>
    <mergeCell ref="B45:L45"/>
    <mergeCell ref="B46:L46"/>
    <mergeCell ref="B47:L47"/>
    <mergeCell ref="B48:L48"/>
    <mergeCell ref="B49:L49"/>
    <mergeCell ref="B50:L50"/>
    <mergeCell ref="B52:E52"/>
    <mergeCell ref="I52:L52"/>
    <mergeCell ref="B54:D54"/>
    <mergeCell ref="I54:J54"/>
    <mergeCell ref="B55:D55"/>
    <mergeCell ref="I55:J55"/>
    <mergeCell ref="B56:D56"/>
    <mergeCell ref="I56:J56"/>
    <mergeCell ref="B57:E57"/>
    <mergeCell ref="I57:K57"/>
    <mergeCell ref="A67:B67"/>
    <mergeCell ref="F67:L67"/>
    <mergeCell ref="B60:E60"/>
    <mergeCell ref="I60:L60"/>
  </mergeCells>
  <pageMargins left="0.7" right="0.7" top="0.75" bottom="0.75" header="0.3" footer="0.3"/>
  <pageSetup scale="7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2:S67"/>
  <sheetViews>
    <sheetView tabSelected="1" topLeftCell="A28" zoomScaleNormal="100" workbookViewId="0">
      <selection activeCell="F65" sqref="F65"/>
    </sheetView>
  </sheetViews>
  <sheetFormatPr defaultRowHeight="15" x14ac:dyDescent="0.25"/>
  <cols>
    <col min="1" max="1" width="3.5703125" style="313" customWidth="1"/>
    <col min="2" max="2" width="24.85546875" style="313" customWidth="1"/>
    <col min="3" max="3" width="4.42578125" style="313" customWidth="1"/>
    <col min="4" max="4" width="5.85546875" style="313" customWidth="1"/>
    <col min="5" max="5" width="13.5703125" style="313" customWidth="1"/>
    <col min="6" max="6" width="6.140625" style="313" customWidth="1"/>
    <col min="7" max="7" width="11.28515625" style="313" customWidth="1"/>
    <col min="8" max="8" width="12" style="313" customWidth="1"/>
    <col min="9" max="9" width="9.85546875" style="313" customWidth="1"/>
    <col min="10" max="10" width="10.85546875" style="313" customWidth="1"/>
    <col min="11" max="11" width="10" style="313" customWidth="1"/>
    <col min="12" max="12" width="15.28515625" style="313" customWidth="1"/>
    <col min="13" max="13" width="4.140625" style="313" customWidth="1"/>
    <col min="14" max="16384" width="9.140625" style="313"/>
  </cols>
  <sheetData>
    <row r="2" spans="1:19" ht="18.75" thickBot="1" x14ac:dyDescent="0.3">
      <c r="B2" s="314"/>
      <c r="C2" s="315"/>
      <c r="D2" s="315"/>
      <c r="E2" s="316" t="s">
        <v>168</v>
      </c>
      <c r="F2" s="317"/>
      <c r="G2" s="317"/>
      <c r="H2" s="317"/>
      <c r="I2" s="317"/>
      <c r="J2" s="315"/>
      <c r="N2" s="314"/>
      <c r="O2" s="318"/>
      <c r="P2" s="318"/>
      <c r="Q2" s="318"/>
      <c r="R2" s="318"/>
      <c r="S2" s="318"/>
    </row>
    <row r="3" spans="1:19" ht="18.75" x14ac:dyDescent="0.3">
      <c r="B3" s="319"/>
      <c r="C3" s="319"/>
      <c r="D3" s="319"/>
      <c r="E3" s="319"/>
      <c r="F3" s="320"/>
      <c r="G3" s="320"/>
      <c r="H3" s="321"/>
      <c r="I3" s="321"/>
      <c r="K3" s="322"/>
      <c r="L3" s="323"/>
      <c r="N3" s="319"/>
      <c r="O3" s="319"/>
      <c r="P3" s="319"/>
      <c r="Q3" s="319"/>
      <c r="R3" s="319"/>
      <c r="S3" s="319"/>
    </row>
    <row r="4" spans="1:19" ht="18.75" thickBot="1" x14ac:dyDescent="0.3">
      <c r="B4" s="314"/>
      <c r="C4" s="315"/>
      <c r="D4" s="315"/>
      <c r="E4" s="316" t="s">
        <v>169</v>
      </c>
      <c r="F4" s="317"/>
      <c r="G4" s="317"/>
      <c r="H4" s="317"/>
      <c r="I4" s="317"/>
      <c r="J4" s="315"/>
      <c r="K4" s="138"/>
      <c r="L4" s="138"/>
      <c r="N4" s="314"/>
      <c r="O4" s="318"/>
      <c r="P4" s="318"/>
      <c r="Q4" s="318"/>
      <c r="R4" s="318"/>
      <c r="S4" s="318"/>
    </row>
    <row r="5" spans="1:19" ht="18.75" x14ac:dyDescent="0.3">
      <c r="B5" s="324"/>
      <c r="F5" s="321"/>
      <c r="G5" s="321"/>
      <c r="H5" s="321"/>
      <c r="I5" s="321"/>
      <c r="J5" s="319"/>
      <c r="K5" s="139"/>
      <c r="L5" s="141"/>
      <c r="N5" s="319"/>
      <c r="O5" s="319"/>
      <c r="P5" s="319"/>
      <c r="Q5" s="319"/>
      <c r="R5" s="319"/>
      <c r="S5" s="319"/>
    </row>
    <row r="6" spans="1:19" ht="18.75" thickBot="1" x14ac:dyDescent="0.3">
      <c r="B6" s="316"/>
      <c r="C6" s="315"/>
      <c r="D6" s="315"/>
      <c r="E6" s="316" t="s">
        <v>170</v>
      </c>
      <c r="F6" s="317"/>
      <c r="G6" s="317"/>
      <c r="H6" s="317"/>
      <c r="I6" s="317"/>
      <c r="J6" s="315"/>
      <c r="K6" s="139"/>
      <c r="L6" s="141"/>
      <c r="N6" s="314"/>
      <c r="O6" s="318"/>
      <c r="P6" s="318"/>
      <c r="Q6" s="318"/>
      <c r="R6" s="318"/>
      <c r="S6" s="318"/>
    </row>
    <row r="7" spans="1:19" x14ac:dyDescent="0.25">
      <c r="L7" s="325"/>
    </row>
    <row r="8" spans="1:19" ht="15.75" thickBot="1" x14ac:dyDescent="0.3">
      <c r="B8" s="319"/>
      <c r="C8" s="319"/>
      <c r="D8" s="319"/>
      <c r="E8" s="326" t="s">
        <v>212</v>
      </c>
      <c r="F8" s="319"/>
      <c r="G8" s="319"/>
      <c r="H8" s="319"/>
      <c r="I8" s="319"/>
    </row>
    <row r="9" spans="1:19" x14ac:dyDescent="0.25">
      <c r="B9" s="327"/>
      <c r="C9" s="328"/>
      <c r="D9" s="328"/>
      <c r="E9" s="328"/>
      <c r="F9" s="328"/>
      <c r="G9" s="328"/>
      <c r="H9" s="328"/>
      <c r="I9" s="329"/>
      <c r="K9" s="330" t="s">
        <v>41</v>
      </c>
      <c r="L9" s="59"/>
    </row>
    <row r="10" spans="1:19" x14ac:dyDescent="0.25">
      <c r="A10" s="138"/>
      <c r="B10" s="142"/>
      <c r="C10" s="138"/>
      <c r="D10" s="138"/>
      <c r="E10" s="138"/>
      <c r="F10" s="138"/>
      <c r="G10" s="138"/>
      <c r="H10" s="138"/>
      <c r="I10" s="331"/>
      <c r="J10" s="138"/>
      <c r="K10" s="138"/>
      <c r="L10" s="138"/>
    </row>
    <row r="11" spans="1:19" x14ac:dyDescent="0.25">
      <c r="A11" s="138"/>
      <c r="B11" s="142"/>
      <c r="C11" s="138"/>
      <c r="D11" s="138"/>
      <c r="E11" s="138"/>
      <c r="F11" s="138"/>
      <c r="G11" s="138"/>
      <c r="H11" s="138"/>
      <c r="I11" s="331"/>
      <c r="J11" s="138"/>
      <c r="K11" s="140" t="s">
        <v>74</v>
      </c>
      <c r="L11" s="59"/>
    </row>
    <row r="12" spans="1:19" x14ac:dyDescent="0.25">
      <c r="A12" s="138"/>
      <c r="B12" s="142"/>
      <c r="C12" s="138"/>
      <c r="D12" s="138"/>
      <c r="E12" s="138"/>
      <c r="F12" s="138"/>
      <c r="G12" s="138"/>
      <c r="H12" s="138"/>
      <c r="I12" s="331"/>
      <c r="J12" s="138"/>
      <c r="K12" s="138"/>
      <c r="L12" s="138"/>
    </row>
    <row r="13" spans="1:19" x14ac:dyDescent="0.25">
      <c r="A13" s="138"/>
      <c r="B13" s="142"/>
      <c r="C13" s="138"/>
      <c r="D13" s="138"/>
      <c r="E13" s="138"/>
      <c r="F13" s="138"/>
      <c r="G13" s="138"/>
      <c r="H13" s="138"/>
      <c r="I13" s="331"/>
      <c r="J13" s="138"/>
      <c r="K13" s="161"/>
      <c r="L13" s="141"/>
    </row>
    <row r="14" spans="1:19" x14ac:dyDescent="0.25">
      <c r="A14" s="138"/>
      <c r="B14" s="142"/>
      <c r="C14" s="138"/>
      <c r="D14" s="138"/>
      <c r="E14" s="138"/>
      <c r="F14" s="138"/>
      <c r="G14" s="138"/>
      <c r="H14" s="138"/>
      <c r="I14" s="331"/>
      <c r="J14" s="138"/>
      <c r="K14" s="138"/>
      <c r="L14" s="332"/>
    </row>
    <row r="15" spans="1:19" x14ac:dyDescent="0.25">
      <c r="A15" s="138"/>
      <c r="B15" s="142"/>
      <c r="C15" s="138"/>
      <c r="D15" s="138"/>
      <c r="E15" s="138"/>
      <c r="F15" s="138"/>
      <c r="G15" s="138"/>
      <c r="H15" s="138"/>
      <c r="I15" s="333"/>
      <c r="J15" s="330"/>
      <c r="K15" s="334" t="s">
        <v>81</v>
      </c>
      <c r="L15" s="335">
        <v>0</v>
      </c>
    </row>
    <row r="16" spans="1:19" x14ac:dyDescent="0.25">
      <c r="A16" s="138"/>
      <c r="B16" s="142"/>
      <c r="C16" s="138"/>
      <c r="D16" s="138"/>
      <c r="E16" s="138"/>
      <c r="F16" s="138"/>
      <c r="G16" s="138"/>
      <c r="H16" s="138"/>
      <c r="I16" s="331"/>
      <c r="J16" s="138"/>
      <c r="K16" s="138"/>
      <c r="L16" s="336"/>
    </row>
    <row r="17" spans="1:13" x14ac:dyDescent="0.25">
      <c r="A17" s="138"/>
      <c r="B17" s="142"/>
      <c r="C17" s="138"/>
      <c r="D17" s="138"/>
      <c r="E17" s="138"/>
      <c r="F17" s="138"/>
      <c r="G17" s="138"/>
      <c r="H17" s="138"/>
      <c r="I17" s="333"/>
      <c r="J17" s="330"/>
      <c r="K17" s="334" t="s">
        <v>9</v>
      </c>
      <c r="L17" s="79">
        <f>L24+L25+L26+L27+L28+L29+L30+L31+L32+L33+L34+L35+L36+L37+L38+L39+L39+L40</f>
        <v>0</v>
      </c>
    </row>
    <row r="18" spans="1:13" x14ac:dyDescent="0.25">
      <c r="A18" s="138"/>
      <c r="B18" s="142"/>
      <c r="C18" s="138"/>
      <c r="D18" s="138"/>
      <c r="E18" s="138"/>
      <c r="F18" s="138"/>
      <c r="G18" s="138"/>
      <c r="H18" s="138"/>
      <c r="I18" s="331"/>
      <c r="J18" s="138"/>
      <c r="K18" s="138"/>
      <c r="L18" s="336"/>
    </row>
    <row r="19" spans="1:13" x14ac:dyDescent="0.25">
      <c r="A19" s="138"/>
      <c r="B19" s="142"/>
      <c r="C19" s="138"/>
      <c r="D19" s="138"/>
      <c r="E19" s="138"/>
      <c r="F19" s="138"/>
      <c r="G19" s="138"/>
      <c r="H19" s="138"/>
      <c r="I19" s="333"/>
      <c r="J19" s="330"/>
      <c r="K19" s="334" t="s">
        <v>12</v>
      </c>
      <c r="L19" s="79">
        <f>L15-L17</f>
        <v>0</v>
      </c>
    </row>
    <row r="20" spans="1:13" x14ac:dyDescent="0.25">
      <c r="A20" s="138"/>
      <c r="B20" s="142"/>
      <c r="C20" s="138"/>
      <c r="D20" s="138"/>
      <c r="E20" s="138"/>
      <c r="F20" s="138"/>
      <c r="G20" s="138"/>
      <c r="H20" s="138"/>
      <c r="I20" s="331"/>
      <c r="J20" s="138"/>
      <c r="K20" s="138"/>
      <c r="L20" s="336"/>
    </row>
    <row r="21" spans="1:13" ht="15.75" thickBot="1" x14ac:dyDescent="0.3">
      <c r="A21" s="138"/>
      <c r="B21" s="145"/>
      <c r="C21" s="146"/>
      <c r="D21" s="146"/>
      <c r="E21" s="146"/>
      <c r="F21" s="146"/>
      <c r="G21" s="146"/>
      <c r="H21" s="146"/>
      <c r="I21" s="337"/>
      <c r="J21" s="330"/>
      <c r="K21" s="334" t="s">
        <v>16</v>
      </c>
      <c r="L21" s="80">
        <f>IF(L15=0,,(L17/L15))</f>
        <v>0</v>
      </c>
    </row>
    <row r="22" spans="1:13" x14ac:dyDescent="0.25">
      <c r="A22" s="138"/>
      <c r="B22" s="332"/>
      <c r="C22" s="332"/>
      <c r="D22" s="332"/>
      <c r="E22" s="332"/>
      <c r="F22" s="332"/>
      <c r="G22" s="138"/>
      <c r="H22" s="138"/>
      <c r="I22" s="332"/>
      <c r="J22" s="332"/>
      <c r="K22" s="332"/>
      <c r="L22" s="338"/>
    </row>
    <row r="23" spans="1:13" ht="15.75" thickBot="1" x14ac:dyDescent="0.3">
      <c r="A23" s="339"/>
      <c r="B23" s="340" t="s">
        <v>64</v>
      </c>
      <c r="C23" s="340" t="s">
        <v>18</v>
      </c>
      <c r="D23" s="340" t="s">
        <v>40</v>
      </c>
      <c r="E23" s="341" t="s">
        <v>20</v>
      </c>
      <c r="F23" s="342"/>
      <c r="G23" s="340" t="s">
        <v>191</v>
      </c>
      <c r="H23" s="340" t="s">
        <v>190</v>
      </c>
      <c r="I23" s="340" t="s">
        <v>50</v>
      </c>
      <c r="J23" s="340" t="s">
        <v>49</v>
      </c>
      <c r="K23" s="340" t="s">
        <v>51</v>
      </c>
      <c r="L23" s="340" t="s">
        <v>22</v>
      </c>
      <c r="M23" s="343"/>
    </row>
    <row r="24" spans="1:13" x14ac:dyDescent="0.25">
      <c r="A24" s="339"/>
      <c r="B24" s="344"/>
      <c r="C24" s="164"/>
      <c r="D24" s="347" t="s">
        <v>32</v>
      </c>
      <c r="E24" s="345"/>
      <c r="F24" s="346"/>
      <c r="G24" s="347"/>
      <c r="H24" s="347"/>
      <c r="I24" s="167"/>
      <c r="J24" s="167"/>
      <c r="K24" s="168"/>
      <c r="L24" s="169">
        <f t="shared" ref="L24:L29" si="0">I24*C24</f>
        <v>0</v>
      </c>
      <c r="M24" s="343"/>
    </row>
    <row r="25" spans="1:13" x14ac:dyDescent="0.25">
      <c r="A25" s="339"/>
      <c r="B25" s="348"/>
      <c r="C25" s="170"/>
      <c r="D25" s="347" t="s">
        <v>32</v>
      </c>
      <c r="E25" s="349"/>
      <c r="F25" s="349"/>
      <c r="G25" s="170"/>
      <c r="H25" s="170"/>
      <c r="I25" s="172"/>
      <c r="J25" s="172"/>
      <c r="K25" s="173"/>
      <c r="L25" s="174">
        <f t="shared" si="0"/>
        <v>0</v>
      </c>
      <c r="M25" s="343"/>
    </row>
    <row r="26" spans="1:13" x14ac:dyDescent="0.25">
      <c r="A26" s="339"/>
      <c r="B26" s="348"/>
      <c r="C26" s="170"/>
      <c r="D26" s="347" t="s">
        <v>32</v>
      </c>
      <c r="E26" s="349"/>
      <c r="F26" s="349"/>
      <c r="G26" s="170"/>
      <c r="H26" s="170"/>
      <c r="I26" s="172"/>
      <c r="J26" s="167"/>
      <c r="K26" s="168"/>
      <c r="L26" s="174">
        <f t="shared" si="0"/>
        <v>0</v>
      </c>
      <c r="M26" s="343"/>
    </row>
    <row r="27" spans="1:13" x14ac:dyDescent="0.25">
      <c r="A27" s="339"/>
      <c r="B27" s="348"/>
      <c r="C27" s="170"/>
      <c r="D27" s="170" t="s">
        <v>32</v>
      </c>
      <c r="E27" s="349"/>
      <c r="F27" s="349"/>
      <c r="G27" s="170"/>
      <c r="H27" s="170"/>
      <c r="I27" s="172"/>
      <c r="J27" s="172"/>
      <c r="K27" s="173"/>
      <c r="L27" s="174">
        <f t="shared" si="0"/>
        <v>0</v>
      </c>
      <c r="M27" s="343"/>
    </row>
    <row r="28" spans="1:13" x14ac:dyDescent="0.25">
      <c r="A28" s="339"/>
      <c r="B28" s="348"/>
      <c r="C28" s="170"/>
      <c r="D28" s="170" t="s">
        <v>32</v>
      </c>
      <c r="E28" s="349"/>
      <c r="F28" s="349"/>
      <c r="G28" s="170"/>
      <c r="H28" s="170"/>
      <c r="I28" s="172"/>
      <c r="J28" s="172"/>
      <c r="K28" s="173"/>
      <c r="L28" s="174">
        <f t="shared" si="0"/>
        <v>0</v>
      </c>
      <c r="M28" s="343"/>
    </row>
    <row r="29" spans="1:13" x14ac:dyDescent="0.25">
      <c r="A29" s="339"/>
      <c r="B29" s="348"/>
      <c r="C29" s="170"/>
      <c r="D29" s="170" t="s">
        <v>32</v>
      </c>
      <c r="E29" s="349"/>
      <c r="F29" s="349"/>
      <c r="G29" s="170"/>
      <c r="H29" s="170"/>
      <c r="I29" s="172"/>
      <c r="J29" s="172"/>
      <c r="K29" s="173"/>
      <c r="L29" s="174">
        <f t="shared" si="0"/>
        <v>0</v>
      </c>
      <c r="M29" s="343"/>
    </row>
    <row r="30" spans="1:13" x14ac:dyDescent="0.25">
      <c r="A30" s="339"/>
      <c r="B30" s="348"/>
      <c r="C30" s="170"/>
      <c r="D30" s="170" t="s">
        <v>32</v>
      </c>
      <c r="E30" s="349"/>
      <c r="F30" s="349"/>
      <c r="G30" s="170"/>
      <c r="H30" s="170"/>
      <c r="I30" s="172"/>
      <c r="J30" s="172"/>
      <c r="K30" s="173"/>
      <c r="L30" s="174">
        <f>I30/16</f>
        <v>0</v>
      </c>
      <c r="M30" s="343"/>
    </row>
    <row r="31" spans="1:13" x14ac:dyDescent="0.25">
      <c r="A31" s="339"/>
      <c r="B31" s="348"/>
      <c r="C31" s="170"/>
      <c r="D31" s="170" t="s">
        <v>32</v>
      </c>
      <c r="E31" s="349"/>
      <c r="F31" s="349"/>
      <c r="G31" s="170"/>
      <c r="H31" s="170"/>
      <c r="I31" s="172"/>
      <c r="J31" s="172"/>
      <c r="K31" s="173"/>
      <c r="L31" s="174">
        <f>I31/16</f>
        <v>0</v>
      </c>
      <c r="M31" s="343"/>
    </row>
    <row r="32" spans="1:13" x14ac:dyDescent="0.25">
      <c r="A32" s="339"/>
      <c r="B32" s="344"/>
      <c r="C32" s="164"/>
      <c r="D32" s="347" t="s">
        <v>33</v>
      </c>
      <c r="E32" s="345"/>
      <c r="F32" s="346"/>
      <c r="G32" s="347"/>
      <c r="H32" s="347"/>
      <c r="I32" s="167"/>
      <c r="J32" s="167"/>
      <c r="K32" s="168"/>
      <c r="L32" s="180">
        <f t="shared" ref="L32:L40" si="1">I32*C32</f>
        <v>0</v>
      </c>
      <c r="M32" s="343"/>
    </row>
    <row r="33" spans="1:13" x14ac:dyDescent="0.25">
      <c r="A33" s="339"/>
      <c r="B33" s="348"/>
      <c r="C33" s="170"/>
      <c r="D33" s="347" t="s">
        <v>33</v>
      </c>
      <c r="E33" s="349"/>
      <c r="F33" s="349"/>
      <c r="G33" s="170"/>
      <c r="H33" s="170"/>
      <c r="I33" s="172"/>
      <c r="J33" s="167"/>
      <c r="K33" s="168"/>
      <c r="L33" s="180">
        <f t="shared" si="1"/>
        <v>0</v>
      </c>
      <c r="M33" s="343"/>
    </row>
    <row r="34" spans="1:13" x14ac:dyDescent="0.25">
      <c r="A34" s="339"/>
      <c r="B34" s="348"/>
      <c r="C34" s="170"/>
      <c r="D34" s="170" t="s">
        <v>33</v>
      </c>
      <c r="E34" s="349"/>
      <c r="F34" s="349"/>
      <c r="G34" s="170"/>
      <c r="H34" s="170"/>
      <c r="I34" s="172"/>
      <c r="J34" s="167"/>
      <c r="K34" s="168"/>
      <c r="L34" s="180">
        <f t="shared" si="1"/>
        <v>0</v>
      </c>
      <c r="M34" s="343"/>
    </row>
    <row r="35" spans="1:13" x14ac:dyDescent="0.25">
      <c r="A35" s="339"/>
      <c r="B35" s="348"/>
      <c r="C35" s="170"/>
      <c r="D35" s="170" t="s">
        <v>33</v>
      </c>
      <c r="E35" s="349"/>
      <c r="F35" s="349"/>
      <c r="G35" s="170"/>
      <c r="H35" s="170"/>
      <c r="I35" s="172"/>
      <c r="J35" s="167"/>
      <c r="K35" s="168"/>
      <c r="L35" s="180">
        <f t="shared" si="1"/>
        <v>0</v>
      </c>
      <c r="M35" s="343"/>
    </row>
    <row r="36" spans="1:13" x14ac:dyDescent="0.25">
      <c r="A36" s="339"/>
      <c r="B36" s="348"/>
      <c r="C36" s="170"/>
      <c r="D36" s="170" t="s">
        <v>33</v>
      </c>
      <c r="E36" s="349"/>
      <c r="F36" s="349"/>
      <c r="G36" s="170"/>
      <c r="H36" s="170"/>
      <c r="I36" s="172"/>
      <c r="J36" s="167"/>
      <c r="K36" s="168"/>
      <c r="L36" s="180">
        <f t="shared" si="1"/>
        <v>0</v>
      </c>
      <c r="M36" s="343"/>
    </row>
    <row r="37" spans="1:13" x14ac:dyDescent="0.25">
      <c r="A37" s="339"/>
      <c r="B37" s="348"/>
      <c r="C37" s="170"/>
      <c r="D37" s="170" t="s">
        <v>33</v>
      </c>
      <c r="E37" s="349"/>
      <c r="F37" s="349"/>
      <c r="G37" s="170"/>
      <c r="H37" s="170"/>
      <c r="I37" s="172"/>
      <c r="J37" s="167"/>
      <c r="K37" s="168"/>
      <c r="L37" s="180">
        <f t="shared" si="1"/>
        <v>0</v>
      </c>
      <c r="M37" s="343"/>
    </row>
    <row r="38" spans="1:13" x14ac:dyDescent="0.25">
      <c r="A38" s="339"/>
      <c r="B38" s="348"/>
      <c r="C38" s="170"/>
      <c r="D38" s="170" t="s">
        <v>33</v>
      </c>
      <c r="E38" s="349"/>
      <c r="F38" s="349"/>
      <c r="G38" s="170"/>
      <c r="H38" s="170"/>
      <c r="I38" s="172"/>
      <c r="J38" s="167"/>
      <c r="K38" s="168"/>
      <c r="L38" s="180">
        <f t="shared" si="1"/>
        <v>0</v>
      </c>
      <c r="M38" s="343"/>
    </row>
    <row r="39" spans="1:13" x14ac:dyDescent="0.25">
      <c r="A39" s="339"/>
      <c r="B39" s="348"/>
      <c r="C39" s="170"/>
      <c r="D39" s="170" t="s">
        <v>33</v>
      </c>
      <c r="E39" s="349"/>
      <c r="F39" s="349"/>
      <c r="G39" s="170"/>
      <c r="H39" s="170"/>
      <c r="I39" s="172"/>
      <c r="J39" s="167"/>
      <c r="K39" s="168"/>
      <c r="L39" s="180">
        <f t="shared" si="1"/>
        <v>0</v>
      </c>
      <c r="M39" s="343"/>
    </row>
    <row r="40" spans="1:13" x14ac:dyDescent="0.25">
      <c r="A40" s="350"/>
      <c r="B40" s="351" t="s">
        <v>65</v>
      </c>
      <c r="C40" s="170">
        <v>1</v>
      </c>
      <c r="D40" s="170" t="s">
        <v>35</v>
      </c>
      <c r="E40" s="349"/>
      <c r="F40" s="349"/>
      <c r="G40" s="170"/>
      <c r="H40" s="170"/>
      <c r="I40" s="172">
        <f>L57</f>
        <v>0</v>
      </c>
      <c r="J40" s="167"/>
      <c r="K40" s="168"/>
      <c r="L40" s="180">
        <f t="shared" si="1"/>
        <v>0</v>
      </c>
      <c r="M40" s="343"/>
    </row>
    <row r="41" spans="1:13" x14ac:dyDescent="0.25">
      <c r="A41" s="350"/>
      <c r="B41" s="352"/>
      <c r="C41" s="352"/>
      <c r="D41" s="350"/>
      <c r="E41" s="350"/>
      <c r="F41" s="350"/>
      <c r="G41" s="350"/>
      <c r="H41" s="350"/>
      <c r="I41" s="350"/>
      <c r="J41" s="350"/>
      <c r="K41" s="350"/>
      <c r="L41" s="350"/>
      <c r="M41" s="343"/>
    </row>
    <row r="42" spans="1:13" x14ac:dyDescent="0.25">
      <c r="A42" s="339"/>
      <c r="B42" s="353" t="s">
        <v>221</v>
      </c>
      <c r="C42" s="354"/>
      <c r="D42" s="343"/>
      <c r="E42" s="343"/>
      <c r="F42" s="343"/>
      <c r="G42" s="343"/>
      <c r="H42" s="343"/>
      <c r="I42" s="343"/>
      <c r="J42" s="343"/>
      <c r="K42" s="343"/>
      <c r="L42" s="343"/>
      <c r="M42" s="343"/>
    </row>
    <row r="43" spans="1:13" x14ac:dyDescent="0.25">
      <c r="A43" s="355">
        <v>1</v>
      </c>
      <c r="B43" s="379"/>
      <c r="C43" s="380"/>
      <c r="D43" s="380"/>
      <c r="E43" s="380"/>
      <c r="F43" s="380"/>
      <c r="G43" s="380"/>
      <c r="H43" s="380"/>
      <c r="I43" s="380"/>
      <c r="J43" s="380"/>
      <c r="K43" s="380"/>
      <c r="L43" s="381"/>
      <c r="M43" s="343"/>
    </row>
    <row r="44" spans="1:13" x14ac:dyDescent="0.25">
      <c r="A44" s="355">
        <v>2</v>
      </c>
      <c r="B44" s="379"/>
      <c r="C44" s="380"/>
      <c r="D44" s="380"/>
      <c r="E44" s="380"/>
      <c r="F44" s="380"/>
      <c r="G44" s="380"/>
      <c r="H44" s="380"/>
      <c r="I44" s="380"/>
      <c r="J44" s="380"/>
      <c r="K44" s="380"/>
      <c r="L44" s="381"/>
      <c r="M44" s="343"/>
    </row>
    <row r="45" spans="1:13" x14ac:dyDescent="0.25">
      <c r="A45" s="355">
        <v>3</v>
      </c>
      <c r="B45" s="379"/>
      <c r="C45" s="380"/>
      <c r="D45" s="380"/>
      <c r="E45" s="380"/>
      <c r="F45" s="380"/>
      <c r="G45" s="380"/>
      <c r="H45" s="380"/>
      <c r="I45" s="380"/>
      <c r="J45" s="380"/>
      <c r="K45" s="380"/>
      <c r="L45" s="381"/>
      <c r="M45" s="343"/>
    </row>
    <row r="46" spans="1:13" x14ac:dyDescent="0.25">
      <c r="A46" s="355">
        <v>4</v>
      </c>
      <c r="B46" s="379"/>
      <c r="C46" s="380"/>
      <c r="D46" s="380"/>
      <c r="E46" s="380"/>
      <c r="F46" s="380"/>
      <c r="G46" s="380"/>
      <c r="H46" s="380"/>
      <c r="I46" s="380"/>
      <c r="J46" s="380"/>
      <c r="K46" s="380"/>
      <c r="L46" s="381"/>
      <c r="M46" s="343"/>
    </row>
    <row r="47" spans="1:13" x14ac:dyDescent="0.25">
      <c r="A47" s="355">
        <v>5</v>
      </c>
      <c r="B47" s="379"/>
      <c r="C47" s="380"/>
      <c r="D47" s="380"/>
      <c r="E47" s="380"/>
      <c r="F47" s="380"/>
      <c r="G47" s="380"/>
      <c r="H47" s="380"/>
      <c r="I47" s="380"/>
      <c r="J47" s="380"/>
      <c r="K47" s="380"/>
      <c r="L47" s="381"/>
      <c r="M47" s="343"/>
    </row>
    <row r="48" spans="1:13" x14ac:dyDescent="0.25">
      <c r="A48" s="355">
        <v>6</v>
      </c>
      <c r="B48" s="379"/>
      <c r="C48" s="380"/>
      <c r="D48" s="380"/>
      <c r="E48" s="380"/>
      <c r="F48" s="380"/>
      <c r="G48" s="380"/>
      <c r="H48" s="380"/>
      <c r="I48" s="380"/>
      <c r="J48" s="380"/>
      <c r="K48" s="380"/>
      <c r="L48" s="381"/>
      <c r="M48" s="343"/>
    </row>
    <row r="49" spans="1:13" x14ac:dyDescent="0.25">
      <c r="A49" s="355">
        <v>7</v>
      </c>
      <c r="B49" s="379"/>
      <c r="C49" s="380"/>
      <c r="D49" s="380"/>
      <c r="E49" s="380"/>
      <c r="F49" s="380"/>
      <c r="G49" s="380"/>
      <c r="H49" s="380"/>
      <c r="I49" s="380"/>
      <c r="J49" s="380"/>
      <c r="K49" s="380"/>
      <c r="L49" s="381"/>
      <c r="M49" s="343"/>
    </row>
    <row r="50" spans="1:13" x14ac:dyDescent="0.25">
      <c r="A50" s="355">
        <v>8</v>
      </c>
      <c r="B50" s="379"/>
      <c r="C50" s="380"/>
      <c r="D50" s="380"/>
      <c r="E50" s="380"/>
      <c r="F50" s="380"/>
      <c r="G50" s="380"/>
      <c r="H50" s="380"/>
      <c r="I50" s="380"/>
      <c r="J50" s="380"/>
      <c r="K50" s="380"/>
      <c r="L50" s="381"/>
      <c r="M50" s="343"/>
    </row>
    <row r="51" spans="1:13" x14ac:dyDescent="0.25">
      <c r="A51" s="350"/>
      <c r="B51" s="368" t="s">
        <v>210</v>
      </c>
      <c r="C51" s="369"/>
      <c r="D51" s="369"/>
      <c r="E51" s="369"/>
      <c r="F51" s="369"/>
      <c r="G51" s="343"/>
      <c r="H51" s="343"/>
      <c r="I51" s="356" t="s">
        <v>219</v>
      </c>
      <c r="J51" s="356"/>
      <c r="K51" s="356"/>
      <c r="L51" s="356"/>
      <c r="M51" s="343"/>
    </row>
    <row r="52" spans="1:13" x14ac:dyDescent="0.25">
      <c r="A52" s="357">
        <v>1</v>
      </c>
      <c r="B52" s="358"/>
      <c r="C52" s="358"/>
      <c r="D52" s="358"/>
      <c r="E52" s="378"/>
      <c r="F52" s="378"/>
      <c r="G52" s="350"/>
      <c r="H52" s="350"/>
      <c r="I52" s="373" t="s">
        <v>217</v>
      </c>
      <c r="J52" s="374"/>
      <c r="K52" s="372" t="s">
        <v>50</v>
      </c>
      <c r="L52" s="351" t="s">
        <v>220</v>
      </c>
      <c r="M52" s="343"/>
    </row>
    <row r="53" spans="1:13" x14ac:dyDescent="0.25">
      <c r="A53" s="357">
        <v>2</v>
      </c>
      <c r="B53" s="358"/>
      <c r="C53" s="358"/>
      <c r="D53" s="358"/>
      <c r="E53" s="366"/>
      <c r="F53" s="367"/>
      <c r="G53" s="367"/>
      <c r="H53" s="350"/>
      <c r="I53" s="359"/>
      <c r="J53" s="360"/>
      <c r="K53" s="348"/>
      <c r="L53" s="170"/>
      <c r="M53" s="343"/>
    </row>
    <row r="54" spans="1:13" x14ac:dyDescent="0.25">
      <c r="A54" s="357">
        <v>3</v>
      </c>
      <c r="B54" s="358"/>
      <c r="C54" s="358"/>
      <c r="D54" s="358"/>
      <c r="E54" s="366"/>
      <c r="F54" s="367"/>
      <c r="G54" s="367"/>
      <c r="H54" s="350"/>
      <c r="I54" s="359"/>
      <c r="J54" s="360"/>
      <c r="K54" s="348"/>
      <c r="L54" s="170"/>
      <c r="M54" s="343"/>
    </row>
    <row r="55" spans="1:13" x14ac:dyDescent="0.25">
      <c r="A55" s="357">
        <v>4</v>
      </c>
      <c r="B55" s="358"/>
      <c r="C55" s="358"/>
      <c r="D55" s="358"/>
      <c r="E55" s="366"/>
      <c r="F55" s="367"/>
      <c r="G55" s="367"/>
      <c r="H55" s="350"/>
      <c r="I55" s="359"/>
      <c r="J55" s="360"/>
      <c r="K55" s="348"/>
      <c r="L55" s="361"/>
      <c r="M55" s="343"/>
    </row>
    <row r="56" spans="1:13" x14ac:dyDescent="0.25">
      <c r="A56" s="357">
        <v>5</v>
      </c>
      <c r="B56" s="358"/>
      <c r="C56" s="358"/>
      <c r="D56" s="358"/>
      <c r="E56" s="366"/>
      <c r="F56" s="367"/>
      <c r="G56" s="367"/>
      <c r="H56" s="350"/>
      <c r="I56" s="362"/>
      <c r="J56" s="363"/>
      <c r="K56" s="348"/>
      <c r="L56" s="348"/>
      <c r="M56" s="343"/>
    </row>
    <row r="57" spans="1:13" x14ac:dyDescent="0.25">
      <c r="A57" s="339"/>
      <c r="B57" s="370" t="s">
        <v>25</v>
      </c>
      <c r="C57" s="371"/>
      <c r="D57" s="371"/>
      <c r="E57" s="371"/>
      <c r="F57" s="371"/>
      <c r="G57" s="371"/>
      <c r="H57" s="350"/>
      <c r="I57" s="375" t="s">
        <v>218</v>
      </c>
      <c r="J57" s="376"/>
      <c r="K57" s="377"/>
      <c r="L57" s="364">
        <f>L53+L54+L55+L56</f>
        <v>0</v>
      </c>
      <c r="M57" s="343"/>
    </row>
    <row r="58" spans="1:13" x14ac:dyDescent="0.25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</row>
    <row r="59" spans="1:13" x14ac:dyDescent="0.25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</row>
    <row r="60" spans="1:13" x14ac:dyDescent="0.25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</row>
    <row r="61" spans="1:13" x14ac:dyDescent="0.25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</row>
    <row r="62" spans="1:13" x14ac:dyDescent="0.25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</row>
    <row r="63" spans="1:13" x14ac:dyDescent="0.25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</row>
    <row r="64" spans="1:13" x14ac:dyDescent="0.25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</row>
    <row r="65" spans="1:12" x14ac:dyDescent="0.25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</row>
    <row r="66" spans="1:12" x14ac:dyDescent="0.25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</row>
    <row r="67" spans="1:12" x14ac:dyDescent="0.25">
      <c r="A67" s="365" t="s">
        <v>0</v>
      </c>
      <c r="B67" s="365"/>
      <c r="C67" s="138"/>
      <c r="D67" s="138"/>
      <c r="E67" s="138"/>
      <c r="F67" s="365"/>
      <c r="G67" s="365"/>
      <c r="H67" s="365"/>
      <c r="I67" s="365"/>
      <c r="J67" s="365"/>
      <c r="K67" s="365"/>
      <c r="L67" s="365"/>
    </row>
  </sheetData>
  <mergeCells count="50">
    <mergeCell ref="I51:L51"/>
    <mergeCell ref="I52:J52"/>
    <mergeCell ref="B51:F51"/>
    <mergeCell ref="B52:D52"/>
    <mergeCell ref="E28:F28"/>
    <mergeCell ref="F2:I2"/>
    <mergeCell ref="O2:S2"/>
    <mergeCell ref="F4:I4"/>
    <mergeCell ref="O4:S4"/>
    <mergeCell ref="F6:I6"/>
    <mergeCell ref="O6:S6"/>
    <mergeCell ref="E23:F23"/>
    <mergeCell ref="E24:F24"/>
    <mergeCell ref="E25:F25"/>
    <mergeCell ref="E26:F26"/>
    <mergeCell ref="E27:F27"/>
    <mergeCell ref="E40:F40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B53:D53"/>
    <mergeCell ref="I53:J53"/>
    <mergeCell ref="B42:C42"/>
    <mergeCell ref="B43:L43"/>
    <mergeCell ref="B44:L44"/>
    <mergeCell ref="B45:L45"/>
    <mergeCell ref="B46:L46"/>
    <mergeCell ref="B47:L47"/>
    <mergeCell ref="B48:L48"/>
    <mergeCell ref="B49:L49"/>
    <mergeCell ref="B50:L50"/>
    <mergeCell ref="E53:G56"/>
    <mergeCell ref="I57:K57"/>
    <mergeCell ref="A67:B67"/>
    <mergeCell ref="F67:L67"/>
    <mergeCell ref="B54:D54"/>
    <mergeCell ref="I54:J54"/>
    <mergeCell ref="B55:D55"/>
    <mergeCell ref="I55:J55"/>
    <mergeCell ref="B56:D56"/>
    <mergeCell ref="I56:J56"/>
    <mergeCell ref="B57:G57"/>
  </mergeCells>
  <pageMargins left="0.7" right="0.7" top="0.75" bottom="0.75" header="0.3" footer="0.3"/>
  <pageSetup scale="7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M324"/>
  <sheetViews>
    <sheetView zoomScaleNormal="100" workbookViewId="0">
      <selection activeCell="C1" sqref="C1:E1"/>
    </sheetView>
  </sheetViews>
  <sheetFormatPr defaultRowHeight="15" x14ac:dyDescent="0.25"/>
  <cols>
    <col min="1" max="1" width="6.7109375" customWidth="1"/>
    <col min="2" max="2" width="24.85546875" customWidth="1"/>
    <col min="3" max="3" width="5.28515625" customWidth="1"/>
    <col min="4" max="4" width="13.140625" customWidth="1"/>
    <col min="5" max="5" width="13.5703125" customWidth="1"/>
    <col min="6" max="6" width="5.42578125" customWidth="1"/>
    <col min="7" max="7" width="10.42578125" customWidth="1"/>
    <col min="8" max="8" width="10.7109375" customWidth="1"/>
    <col min="9" max="10" width="10" customWidth="1"/>
    <col min="11" max="11" width="14.140625" customWidth="1"/>
    <col min="12" max="12" width="8.140625" customWidth="1"/>
    <col min="13" max="13" width="45.28515625" customWidth="1"/>
  </cols>
  <sheetData>
    <row r="1" spans="1:13" x14ac:dyDescent="0.25">
      <c r="A1" s="50"/>
      <c r="B1" s="72" t="s">
        <v>44</v>
      </c>
      <c r="C1" s="300" t="s">
        <v>129</v>
      </c>
      <c r="D1" s="300"/>
      <c r="E1" s="300"/>
      <c r="F1" s="25"/>
      <c r="G1" s="50"/>
      <c r="H1" s="73"/>
      <c r="I1" s="73"/>
      <c r="J1" s="73" t="s">
        <v>41</v>
      </c>
      <c r="K1" s="74">
        <v>102014</v>
      </c>
      <c r="L1" s="50"/>
      <c r="M1" s="1"/>
    </row>
    <row r="2" spans="1:13" x14ac:dyDescent="0.25">
      <c r="A2" s="218"/>
      <c r="B2" s="219"/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</row>
    <row r="3" spans="1:13" x14ac:dyDescent="0.25">
      <c r="A3" s="50"/>
      <c r="B3" s="72" t="s">
        <v>2</v>
      </c>
      <c r="C3" s="300" t="s">
        <v>76</v>
      </c>
      <c r="D3" s="300"/>
      <c r="E3" s="300"/>
      <c r="F3" s="29"/>
      <c r="G3" s="25"/>
      <c r="H3" s="50"/>
      <c r="I3" s="50"/>
      <c r="J3" s="108" t="s">
        <v>74</v>
      </c>
      <c r="K3" s="107"/>
      <c r="L3" s="50"/>
      <c r="M3" s="1"/>
    </row>
    <row r="4" spans="1:13" x14ac:dyDescent="0.25">
      <c r="A4" s="50"/>
      <c r="B4" s="55"/>
      <c r="C4" s="28"/>
      <c r="D4" s="28"/>
      <c r="E4" s="28"/>
      <c r="F4" s="28"/>
      <c r="G4" s="25"/>
      <c r="H4" s="50"/>
      <c r="I4" s="50"/>
      <c r="J4" s="50"/>
      <c r="K4" s="50"/>
      <c r="L4" s="50"/>
      <c r="M4" s="1"/>
    </row>
    <row r="5" spans="1:13" x14ac:dyDescent="0.25">
      <c r="A5" s="50"/>
      <c r="B5" s="72" t="s">
        <v>31</v>
      </c>
      <c r="C5" s="300" t="s">
        <v>68</v>
      </c>
      <c r="D5" s="300"/>
      <c r="E5" s="300"/>
      <c r="F5" s="25"/>
      <c r="G5" s="25"/>
      <c r="H5" s="50"/>
      <c r="I5" s="50"/>
      <c r="J5" s="50"/>
      <c r="K5" s="50"/>
      <c r="L5" s="50"/>
      <c r="M5" s="1"/>
    </row>
    <row r="6" spans="1:13" x14ac:dyDescent="0.25">
      <c r="A6" s="50"/>
      <c r="B6" s="55"/>
      <c r="C6" s="28"/>
      <c r="D6" s="28"/>
      <c r="E6" s="28"/>
      <c r="F6" s="28"/>
      <c r="G6" s="25"/>
      <c r="H6" s="50"/>
      <c r="I6" s="50"/>
      <c r="J6" s="50"/>
      <c r="K6" s="50"/>
      <c r="L6" s="50"/>
      <c r="M6" s="1"/>
    </row>
    <row r="7" spans="1:13" x14ac:dyDescent="0.25">
      <c r="A7" s="50"/>
      <c r="B7" s="72" t="s">
        <v>30</v>
      </c>
      <c r="C7" s="300" t="s">
        <v>69</v>
      </c>
      <c r="D7" s="300"/>
      <c r="E7" s="300"/>
      <c r="F7" s="25"/>
      <c r="G7" s="25"/>
      <c r="H7" s="50"/>
      <c r="I7" s="50"/>
      <c r="J7" s="50"/>
      <c r="K7" s="50"/>
      <c r="L7" s="50"/>
      <c r="M7" s="1"/>
    </row>
    <row r="8" spans="1:13" x14ac:dyDescent="0.25">
      <c r="A8" s="218"/>
      <c r="B8" s="219"/>
      <c r="C8" s="52"/>
      <c r="D8" s="218"/>
      <c r="E8" s="218"/>
      <c r="F8" s="52"/>
      <c r="G8" s="50"/>
      <c r="H8" s="50"/>
      <c r="I8" s="50"/>
      <c r="J8" s="50"/>
      <c r="K8" s="52"/>
      <c r="L8" s="50"/>
      <c r="M8" s="1"/>
    </row>
    <row r="9" spans="1:13" x14ac:dyDescent="0.25">
      <c r="A9" s="50"/>
      <c r="B9" s="4" t="s">
        <v>3</v>
      </c>
      <c r="C9" s="20"/>
      <c r="D9" s="51" t="s">
        <v>57</v>
      </c>
      <c r="E9" s="8" t="s">
        <v>5</v>
      </c>
      <c r="F9" s="20" t="s">
        <v>94</v>
      </c>
      <c r="G9" s="51"/>
      <c r="H9" s="90"/>
      <c r="I9" s="90"/>
      <c r="J9" s="8" t="s">
        <v>81</v>
      </c>
      <c r="K9" s="77">
        <v>10</v>
      </c>
      <c r="L9" s="51"/>
      <c r="M9" s="1"/>
    </row>
    <row r="10" spans="1:13" x14ac:dyDescent="0.25">
      <c r="A10" s="50"/>
      <c r="B10" s="9"/>
      <c r="C10" s="20"/>
      <c r="D10" s="51" t="s">
        <v>58</v>
      </c>
      <c r="E10" s="8" t="s">
        <v>7</v>
      </c>
      <c r="F10" s="20">
        <v>8</v>
      </c>
      <c r="G10" s="51"/>
      <c r="H10" s="50"/>
      <c r="I10" s="88"/>
      <c r="J10" s="88"/>
      <c r="K10" s="78"/>
      <c r="L10" s="50"/>
      <c r="M10" s="1"/>
    </row>
    <row r="11" spans="1:13" x14ac:dyDescent="0.25">
      <c r="A11" s="50"/>
      <c r="B11" s="9"/>
      <c r="C11" s="20" t="s">
        <v>29</v>
      </c>
      <c r="D11" s="51" t="s">
        <v>59</v>
      </c>
      <c r="E11" s="50"/>
      <c r="F11" s="91"/>
      <c r="G11" s="50"/>
      <c r="H11" s="90"/>
      <c r="I11" s="90"/>
      <c r="J11" s="8" t="s">
        <v>9</v>
      </c>
      <c r="K11" s="79">
        <f>K18+K19+K20+K21+K22+K23+K24+K25+K26+K27+K28+K29+K30+K31+K32+K33+K33+K34</f>
        <v>2.6989999999999998</v>
      </c>
      <c r="L11" s="51"/>
      <c r="M11" s="1"/>
    </row>
    <row r="12" spans="1:13" x14ac:dyDescent="0.25">
      <c r="A12" s="50"/>
      <c r="B12" s="9"/>
      <c r="C12" s="20"/>
      <c r="D12" s="51" t="s">
        <v>61</v>
      </c>
      <c r="E12" s="8" t="s">
        <v>28</v>
      </c>
      <c r="F12" s="20"/>
      <c r="G12" s="51"/>
      <c r="H12" s="50"/>
      <c r="I12" s="88"/>
      <c r="J12" s="88"/>
      <c r="K12" s="78"/>
      <c r="L12" s="50"/>
      <c r="M12" s="1"/>
    </row>
    <row r="13" spans="1:13" x14ac:dyDescent="0.25">
      <c r="A13" s="50"/>
      <c r="B13" s="9"/>
      <c r="C13" s="20"/>
      <c r="D13" s="51" t="s">
        <v>60</v>
      </c>
      <c r="E13" s="50"/>
      <c r="F13" s="91"/>
      <c r="G13" s="50"/>
      <c r="H13" s="90"/>
      <c r="I13" s="90"/>
      <c r="J13" s="8" t="s">
        <v>12</v>
      </c>
      <c r="K13" s="79">
        <f>K9-K11</f>
        <v>7.3010000000000002</v>
      </c>
      <c r="L13" s="51"/>
      <c r="M13" s="1"/>
    </row>
    <row r="14" spans="1:13" x14ac:dyDescent="0.25">
      <c r="A14" s="50"/>
      <c r="B14" s="9"/>
      <c r="C14" s="20"/>
      <c r="D14" s="51" t="s">
        <v>63</v>
      </c>
      <c r="E14" s="8" t="s">
        <v>14</v>
      </c>
      <c r="F14" s="13" t="s">
        <v>108</v>
      </c>
      <c r="G14" s="51"/>
      <c r="H14" s="50"/>
      <c r="I14" s="88"/>
      <c r="J14" s="88"/>
      <c r="K14" s="78"/>
      <c r="L14" s="50"/>
      <c r="M14" s="1"/>
    </row>
    <row r="15" spans="1:13" x14ac:dyDescent="0.25">
      <c r="A15" s="50"/>
      <c r="B15" s="9"/>
      <c r="C15" s="20"/>
      <c r="D15" s="51" t="s">
        <v>62</v>
      </c>
      <c r="E15" s="8" t="s">
        <v>27</v>
      </c>
      <c r="F15" s="13" t="s">
        <v>70</v>
      </c>
      <c r="G15" s="51"/>
      <c r="H15" s="90"/>
      <c r="I15" s="90"/>
      <c r="J15" s="8" t="s">
        <v>16</v>
      </c>
      <c r="K15" s="80">
        <f>K11/K9</f>
        <v>0.26989999999999997</v>
      </c>
      <c r="L15" s="51"/>
      <c r="M15" s="1"/>
    </row>
    <row r="16" spans="1:13" x14ac:dyDescent="0.25">
      <c r="A16" s="50"/>
      <c r="B16" s="52"/>
      <c r="C16" s="6"/>
      <c r="D16" s="52"/>
      <c r="E16" s="52"/>
      <c r="F16" s="6"/>
      <c r="G16" s="50"/>
      <c r="H16" s="52"/>
      <c r="I16" s="52"/>
      <c r="J16" s="52"/>
      <c r="K16" s="81"/>
      <c r="L16" s="50"/>
      <c r="M16" s="1"/>
    </row>
    <row r="17" spans="1:13" ht="15.75" thickBot="1" x14ac:dyDescent="0.3">
      <c r="A17" s="9"/>
      <c r="B17" s="70" t="s">
        <v>64</v>
      </c>
      <c r="C17" s="70" t="s">
        <v>18</v>
      </c>
      <c r="D17" s="70" t="s">
        <v>40</v>
      </c>
      <c r="E17" s="298" t="s">
        <v>20</v>
      </c>
      <c r="F17" s="299"/>
      <c r="G17" s="70" t="s">
        <v>42</v>
      </c>
      <c r="H17" s="70" t="s">
        <v>50</v>
      </c>
      <c r="I17" s="70" t="s">
        <v>49</v>
      </c>
      <c r="J17" s="70" t="s">
        <v>51</v>
      </c>
      <c r="K17" s="70" t="s">
        <v>22</v>
      </c>
      <c r="L17" s="223"/>
      <c r="M17" s="224"/>
    </row>
    <row r="18" spans="1:13" ht="15.75" thickBot="1" x14ac:dyDescent="0.3">
      <c r="A18" s="9"/>
      <c r="B18" s="43" t="s">
        <v>80</v>
      </c>
      <c r="C18" s="65">
        <v>1</v>
      </c>
      <c r="D18" s="69" t="s">
        <v>35</v>
      </c>
      <c r="E18" s="296" t="s">
        <v>46</v>
      </c>
      <c r="F18" s="297"/>
      <c r="G18" s="67" t="s">
        <v>43</v>
      </c>
      <c r="H18" s="75">
        <v>1.2310000000000001</v>
      </c>
      <c r="I18" s="47">
        <v>24.62</v>
      </c>
      <c r="J18" s="85" t="s">
        <v>52</v>
      </c>
      <c r="K18" s="82">
        <f t="shared" ref="K18:K23" si="0">H18*C18</f>
        <v>1.2310000000000001</v>
      </c>
      <c r="L18" s="230"/>
      <c r="M18" s="231"/>
    </row>
    <row r="19" spans="1:13" x14ac:dyDescent="0.25">
      <c r="A19" s="9"/>
      <c r="B19" s="30"/>
      <c r="C19" s="20"/>
      <c r="D19" s="67" t="s">
        <v>32</v>
      </c>
      <c r="E19" s="293"/>
      <c r="F19" s="293"/>
      <c r="G19" s="13"/>
      <c r="H19" s="71"/>
      <c r="I19" s="45"/>
      <c r="J19" s="86"/>
      <c r="K19" s="79">
        <f t="shared" si="0"/>
        <v>0</v>
      </c>
      <c r="L19" s="51"/>
      <c r="M19" s="1"/>
    </row>
    <row r="20" spans="1:13" x14ac:dyDescent="0.25">
      <c r="A20" s="9"/>
      <c r="B20" s="30"/>
      <c r="C20" s="20"/>
      <c r="D20" s="13" t="s">
        <v>32</v>
      </c>
      <c r="E20" s="293"/>
      <c r="F20" s="293"/>
      <c r="G20" s="13"/>
      <c r="H20" s="71"/>
      <c r="I20" s="45"/>
      <c r="J20" s="86"/>
      <c r="K20" s="79">
        <f t="shared" si="0"/>
        <v>0</v>
      </c>
      <c r="L20" s="51"/>
    </row>
    <row r="21" spans="1:13" x14ac:dyDescent="0.25">
      <c r="A21" s="9"/>
      <c r="B21" s="30"/>
      <c r="C21" s="20"/>
      <c r="D21" s="13" t="s">
        <v>32</v>
      </c>
      <c r="E21" s="293"/>
      <c r="F21" s="293"/>
      <c r="G21" s="13"/>
      <c r="H21" s="71"/>
      <c r="I21" s="45"/>
      <c r="J21" s="86"/>
      <c r="K21" s="79">
        <f t="shared" si="0"/>
        <v>0</v>
      </c>
      <c r="L21" s="51"/>
    </row>
    <row r="22" spans="1:13" x14ac:dyDescent="0.25">
      <c r="A22" s="9"/>
      <c r="B22" s="30"/>
      <c r="C22" s="20"/>
      <c r="D22" s="13" t="s">
        <v>32</v>
      </c>
      <c r="E22" s="293"/>
      <c r="F22" s="293"/>
      <c r="G22" s="13"/>
      <c r="H22" s="71"/>
      <c r="I22" s="45"/>
      <c r="J22" s="86"/>
      <c r="K22" s="79">
        <f t="shared" si="0"/>
        <v>0</v>
      </c>
      <c r="L22" s="51"/>
    </row>
    <row r="23" spans="1:13" x14ac:dyDescent="0.25">
      <c r="A23" s="9"/>
      <c r="B23" s="30"/>
      <c r="C23" s="20"/>
      <c r="D23" s="13" t="s">
        <v>32</v>
      </c>
      <c r="E23" s="293"/>
      <c r="F23" s="293"/>
      <c r="G23" s="13"/>
      <c r="H23" s="71"/>
      <c r="I23" s="45"/>
      <c r="J23" s="86"/>
      <c r="K23" s="79">
        <f t="shared" si="0"/>
        <v>0</v>
      </c>
      <c r="L23" s="51"/>
    </row>
    <row r="24" spans="1:13" x14ac:dyDescent="0.25">
      <c r="A24" s="9"/>
      <c r="B24" s="30"/>
      <c r="C24" s="20"/>
      <c r="D24" s="13" t="s">
        <v>32</v>
      </c>
      <c r="E24" s="293"/>
      <c r="F24" s="293"/>
      <c r="G24" s="13"/>
      <c r="H24" s="71"/>
      <c r="I24" s="45"/>
      <c r="J24" s="86"/>
      <c r="K24" s="79">
        <f>H24/16</f>
        <v>0</v>
      </c>
      <c r="L24" s="51"/>
    </row>
    <row r="25" spans="1:13" ht="15.75" thickBot="1" x14ac:dyDescent="0.3">
      <c r="A25" s="9"/>
      <c r="B25" s="44"/>
      <c r="C25" s="39"/>
      <c r="D25" s="66" t="s">
        <v>32</v>
      </c>
      <c r="E25" s="295"/>
      <c r="F25" s="295"/>
      <c r="G25" s="32"/>
      <c r="H25" s="76"/>
      <c r="I25" s="46"/>
      <c r="J25" s="87"/>
      <c r="K25" s="83">
        <f>H25/16</f>
        <v>0</v>
      </c>
      <c r="L25" s="51"/>
    </row>
    <row r="26" spans="1:13" ht="15.75" thickBot="1" x14ac:dyDescent="0.3">
      <c r="A26" s="9"/>
      <c r="B26" s="30" t="s">
        <v>77</v>
      </c>
      <c r="C26" s="65">
        <v>6</v>
      </c>
      <c r="D26" s="68" t="s">
        <v>34</v>
      </c>
      <c r="E26" s="296"/>
      <c r="F26" s="297"/>
      <c r="G26" s="67" t="s">
        <v>43</v>
      </c>
      <c r="H26" s="75">
        <v>0.183</v>
      </c>
      <c r="I26" s="47">
        <v>87.88</v>
      </c>
      <c r="J26" s="85" t="s">
        <v>79</v>
      </c>
      <c r="K26" s="84">
        <f t="shared" ref="K26:K34" si="1">H26*C26</f>
        <v>1.0979999999999999</v>
      </c>
      <c r="L26" s="51"/>
    </row>
    <row r="27" spans="1:13" x14ac:dyDescent="0.25">
      <c r="A27" s="9"/>
      <c r="B27" s="30" t="s">
        <v>78</v>
      </c>
      <c r="C27" s="20">
        <v>4</v>
      </c>
      <c r="D27" s="67" t="s">
        <v>33</v>
      </c>
      <c r="E27" s="293"/>
      <c r="F27" s="293"/>
      <c r="G27" s="13" t="s">
        <v>43</v>
      </c>
      <c r="H27" s="71">
        <v>4.3999999999999997E-2</v>
      </c>
      <c r="I27" s="47">
        <v>27.95</v>
      </c>
      <c r="J27" s="85" t="s">
        <v>54</v>
      </c>
      <c r="K27" s="84">
        <f t="shared" si="1"/>
        <v>0.17599999999999999</v>
      </c>
      <c r="L27" s="51"/>
    </row>
    <row r="28" spans="1:13" x14ac:dyDescent="0.25">
      <c r="A28" s="9"/>
      <c r="B28" s="117" t="s">
        <v>92</v>
      </c>
      <c r="C28" s="20">
        <v>1</v>
      </c>
      <c r="D28" s="13" t="s">
        <v>33</v>
      </c>
      <c r="E28" s="293"/>
      <c r="F28" s="293"/>
      <c r="G28" s="13" t="s">
        <v>43</v>
      </c>
      <c r="H28" s="71">
        <v>3.4000000000000002E-2</v>
      </c>
      <c r="I28" s="47">
        <v>27.2</v>
      </c>
      <c r="J28" s="85" t="s">
        <v>93</v>
      </c>
      <c r="K28" s="84">
        <f t="shared" si="1"/>
        <v>3.4000000000000002E-2</v>
      </c>
      <c r="L28" s="51"/>
    </row>
    <row r="29" spans="1:13" x14ac:dyDescent="0.25">
      <c r="A29" s="9"/>
      <c r="B29" s="30"/>
      <c r="C29" s="20"/>
      <c r="D29" s="13" t="s">
        <v>33</v>
      </c>
      <c r="E29" s="293"/>
      <c r="F29" s="293"/>
      <c r="G29" s="13"/>
      <c r="H29" s="71"/>
      <c r="I29" s="47"/>
      <c r="J29" s="85"/>
      <c r="K29" s="84">
        <f t="shared" si="1"/>
        <v>0</v>
      </c>
      <c r="L29" s="51"/>
    </row>
    <row r="30" spans="1:13" x14ac:dyDescent="0.25">
      <c r="A30" s="9"/>
      <c r="B30" s="30"/>
      <c r="C30" s="20"/>
      <c r="D30" s="13" t="s">
        <v>33</v>
      </c>
      <c r="E30" s="293"/>
      <c r="F30" s="293"/>
      <c r="G30" s="13"/>
      <c r="H30" s="71"/>
      <c r="I30" s="47"/>
      <c r="J30" s="85"/>
      <c r="K30" s="84">
        <f t="shared" si="1"/>
        <v>0</v>
      </c>
      <c r="L30" s="51"/>
    </row>
    <row r="31" spans="1:13" ht="15" customHeight="1" x14ac:dyDescent="0.25">
      <c r="A31" s="9"/>
      <c r="B31" s="30"/>
      <c r="C31" s="20"/>
      <c r="D31" s="13" t="s">
        <v>33</v>
      </c>
      <c r="E31" s="293"/>
      <c r="F31" s="293"/>
      <c r="G31" s="13"/>
      <c r="H31" s="71"/>
      <c r="I31" s="47"/>
      <c r="J31" s="85"/>
      <c r="K31" s="84">
        <f t="shared" si="1"/>
        <v>0</v>
      </c>
      <c r="L31" s="51"/>
    </row>
    <row r="32" spans="1:13" x14ac:dyDescent="0.25">
      <c r="A32" s="9"/>
      <c r="B32" s="30"/>
      <c r="C32" s="20"/>
      <c r="D32" s="13" t="s">
        <v>33</v>
      </c>
      <c r="E32" s="293"/>
      <c r="F32" s="293"/>
      <c r="G32" s="13"/>
      <c r="H32" s="71"/>
      <c r="I32" s="47"/>
      <c r="J32" s="85"/>
      <c r="K32" s="84">
        <f t="shared" si="1"/>
        <v>0</v>
      </c>
      <c r="L32" s="51"/>
    </row>
    <row r="33" spans="1:13" x14ac:dyDescent="0.25">
      <c r="A33" s="9"/>
      <c r="B33" s="30"/>
      <c r="C33" s="20"/>
      <c r="D33" s="13" t="s">
        <v>33</v>
      </c>
      <c r="E33" s="293"/>
      <c r="F33" s="293"/>
      <c r="G33" s="13"/>
      <c r="H33" s="71"/>
      <c r="I33" s="47"/>
      <c r="J33" s="85"/>
      <c r="K33" s="84">
        <f t="shared" si="1"/>
        <v>0</v>
      </c>
      <c r="L33" s="51"/>
    </row>
    <row r="34" spans="1:13" x14ac:dyDescent="0.25">
      <c r="A34" s="50"/>
      <c r="B34" s="92" t="s">
        <v>65</v>
      </c>
      <c r="C34" s="93">
        <v>1</v>
      </c>
      <c r="D34" s="93" t="s">
        <v>35</v>
      </c>
      <c r="E34" s="294"/>
      <c r="F34" s="294"/>
      <c r="G34" s="93"/>
      <c r="H34" s="94">
        <f>K51</f>
        <v>0.16</v>
      </c>
      <c r="I34" s="95"/>
      <c r="J34" s="96"/>
      <c r="K34" s="84">
        <f t="shared" si="1"/>
        <v>0.16</v>
      </c>
      <c r="L34" s="88"/>
    </row>
    <row r="35" spans="1:13" x14ac:dyDescent="0.25">
      <c r="A35" s="88"/>
      <c r="B35" s="6"/>
      <c r="C35" s="6"/>
      <c r="D35" s="88"/>
      <c r="E35" s="88"/>
      <c r="F35" s="88"/>
      <c r="G35" s="88"/>
      <c r="H35" s="88"/>
      <c r="I35" s="88"/>
      <c r="J35" s="88"/>
      <c r="K35" s="88"/>
      <c r="L35" s="88"/>
    </row>
    <row r="36" spans="1:13" x14ac:dyDescent="0.25">
      <c r="A36" s="9"/>
      <c r="B36" s="234" t="s">
        <v>23</v>
      </c>
      <c r="C36" s="235"/>
      <c r="D36" s="236"/>
      <c r="E36" s="237"/>
      <c r="F36" s="237"/>
      <c r="G36" s="237"/>
      <c r="H36" s="237"/>
      <c r="I36" s="237"/>
      <c r="J36" s="237"/>
      <c r="K36" s="237"/>
      <c r="L36" s="218"/>
    </row>
    <row r="37" spans="1:13" x14ac:dyDescent="0.25">
      <c r="A37" s="17">
        <v>1</v>
      </c>
      <c r="B37" s="287" t="s">
        <v>91</v>
      </c>
      <c r="C37" s="288"/>
      <c r="D37" s="288"/>
      <c r="E37" s="288"/>
      <c r="F37" s="288"/>
      <c r="G37" s="288"/>
      <c r="H37" s="288"/>
      <c r="I37" s="288"/>
      <c r="J37" s="288"/>
      <c r="K37" s="289"/>
      <c r="L37" s="88"/>
      <c r="M37" s="89"/>
    </row>
    <row r="38" spans="1:13" x14ac:dyDescent="0.25">
      <c r="A38" s="17">
        <v>2</v>
      </c>
      <c r="B38" s="287" t="s">
        <v>163</v>
      </c>
      <c r="C38" s="288"/>
      <c r="D38" s="288"/>
      <c r="E38" s="288"/>
      <c r="F38" s="288"/>
      <c r="G38" s="288"/>
      <c r="H38" s="288"/>
      <c r="I38" s="288"/>
      <c r="J38" s="288"/>
      <c r="K38" s="289"/>
      <c r="L38" s="88"/>
      <c r="M38" s="89"/>
    </row>
    <row r="39" spans="1:13" x14ac:dyDescent="0.25">
      <c r="A39" s="17">
        <v>3</v>
      </c>
      <c r="B39" s="287" t="s">
        <v>162</v>
      </c>
      <c r="C39" s="288"/>
      <c r="D39" s="288"/>
      <c r="E39" s="288"/>
      <c r="F39" s="288"/>
      <c r="G39" s="288"/>
      <c r="H39" s="288"/>
      <c r="I39" s="288"/>
      <c r="J39" s="288"/>
      <c r="K39" s="289"/>
      <c r="L39" s="88"/>
      <c r="M39" s="89"/>
    </row>
    <row r="40" spans="1:13" x14ac:dyDescent="0.25">
      <c r="A40" s="17">
        <v>4</v>
      </c>
      <c r="B40" s="287" t="s">
        <v>161</v>
      </c>
      <c r="C40" s="288"/>
      <c r="D40" s="288"/>
      <c r="E40" s="288"/>
      <c r="F40" s="288"/>
      <c r="G40" s="288"/>
      <c r="H40" s="288"/>
      <c r="I40" s="288"/>
      <c r="J40" s="288"/>
      <c r="K40" s="289"/>
      <c r="L40" s="88"/>
      <c r="M40" s="89"/>
    </row>
    <row r="41" spans="1:13" x14ac:dyDescent="0.25">
      <c r="A41" s="17">
        <v>5</v>
      </c>
      <c r="B41" s="287" t="s">
        <v>160</v>
      </c>
      <c r="C41" s="288"/>
      <c r="D41" s="288"/>
      <c r="E41" s="288"/>
      <c r="F41" s="288"/>
      <c r="G41" s="288"/>
      <c r="H41" s="288"/>
      <c r="I41" s="288"/>
      <c r="J41" s="288"/>
      <c r="K41" s="289"/>
      <c r="L41" s="88"/>
      <c r="M41" s="89"/>
    </row>
    <row r="42" spans="1:13" x14ac:dyDescent="0.25">
      <c r="A42" s="17">
        <v>6</v>
      </c>
      <c r="B42" s="287" t="s">
        <v>159</v>
      </c>
      <c r="C42" s="288"/>
      <c r="D42" s="288"/>
      <c r="E42" s="288"/>
      <c r="F42" s="288"/>
      <c r="G42" s="288"/>
      <c r="H42" s="288"/>
      <c r="I42" s="288"/>
      <c r="J42" s="288"/>
      <c r="K42" s="289"/>
      <c r="L42" s="88"/>
      <c r="M42" s="89"/>
    </row>
    <row r="43" spans="1:13" x14ac:dyDescent="0.25">
      <c r="A43" s="17">
        <v>7</v>
      </c>
      <c r="B43" s="287"/>
      <c r="C43" s="288"/>
      <c r="D43" s="288"/>
      <c r="E43" s="288"/>
      <c r="F43" s="288"/>
      <c r="G43" s="288"/>
      <c r="H43" s="288"/>
      <c r="I43" s="288"/>
      <c r="J43" s="288"/>
      <c r="K43" s="289"/>
      <c r="L43" s="88"/>
      <c r="M43" s="89"/>
    </row>
    <row r="44" spans="1:13" x14ac:dyDescent="0.25">
      <c r="A44" s="17">
        <v>8</v>
      </c>
      <c r="B44" s="287"/>
      <c r="C44" s="288"/>
      <c r="D44" s="288"/>
      <c r="E44" s="288"/>
      <c r="F44" s="288"/>
      <c r="G44" s="288"/>
      <c r="H44" s="288"/>
      <c r="I44" s="288"/>
      <c r="J44" s="288"/>
      <c r="K44" s="289"/>
      <c r="L44" s="88"/>
      <c r="M44" s="89"/>
    </row>
    <row r="45" spans="1:13" x14ac:dyDescent="0.25">
      <c r="A45" s="50"/>
      <c r="B45" s="238"/>
      <c r="C45" s="239"/>
      <c r="D45" s="239"/>
      <c r="E45" s="239"/>
      <c r="F45" s="239"/>
      <c r="G45" s="239"/>
      <c r="H45" s="239"/>
      <c r="I45" s="239"/>
      <c r="J45" s="239"/>
      <c r="K45" s="239"/>
      <c r="L45" s="230"/>
      <c r="M45" s="54"/>
    </row>
    <row r="46" spans="1:13" x14ac:dyDescent="0.25">
      <c r="A46" s="9"/>
      <c r="B46" s="241" t="s">
        <v>24</v>
      </c>
      <c r="C46" s="242"/>
      <c r="D46" s="242"/>
      <c r="E46" s="243"/>
      <c r="F46" s="113"/>
      <c r="G46" s="112"/>
      <c r="H46" s="292" t="s">
        <v>82</v>
      </c>
      <c r="I46" s="292"/>
      <c r="J46" s="292"/>
      <c r="K46" s="292"/>
      <c r="L46" s="112"/>
      <c r="M46" s="50"/>
    </row>
    <row r="47" spans="1:13" x14ac:dyDescent="0.25">
      <c r="A47" s="17">
        <v>1</v>
      </c>
      <c r="B47" s="220"/>
      <c r="C47" s="220"/>
      <c r="D47" s="220"/>
      <c r="E47" s="22"/>
      <c r="F47" s="113"/>
      <c r="G47" s="112"/>
      <c r="H47" s="290" t="s">
        <v>83</v>
      </c>
      <c r="I47" s="291"/>
      <c r="J47" s="117" t="s">
        <v>87</v>
      </c>
      <c r="K47" s="13">
        <v>0.13</v>
      </c>
      <c r="L47" s="112"/>
      <c r="M47" s="50"/>
    </row>
    <row r="48" spans="1:13" x14ac:dyDescent="0.25">
      <c r="A48" s="17">
        <v>2</v>
      </c>
      <c r="B48" s="220"/>
      <c r="C48" s="220"/>
      <c r="D48" s="220"/>
      <c r="E48" s="23"/>
      <c r="F48" s="113"/>
      <c r="G48" s="112"/>
      <c r="H48" s="290" t="s">
        <v>84</v>
      </c>
      <c r="I48" s="291"/>
      <c r="J48" s="117" t="s">
        <v>86</v>
      </c>
      <c r="K48" s="13">
        <v>0.02</v>
      </c>
      <c r="L48" s="112"/>
      <c r="M48" s="50"/>
    </row>
    <row r="49" spans="1:13" x14ac:dyDescent="0.25">
      <c r="A49" s="17">
        <v>3</v>
      </c>
      <c r="B49" s="220"/>
      <c r="C49" s="220"/>
      <c r="D49" s="220"/>
      <c r="E49" s="23"/>
      <c r="F49" s="113"/>
      <c r="G49" s="112"/>
      <c r="H49" s="290" t="s">
        <v>85</v>
      </c>
      <c r="I49" s="291"/>
      <c r="J49" s="117" t="s">
        <v>86</v>
      </c>
      <c r="K49" s="13">
        <v>0.01</v>
      </c>
      <c r="L49" s="112"/>
      <c r="M49" s="50"/>
    </row>
    <row r="50" spans="1:13" x14ac:dyDescent="0.25">
      <c r="A50" s="17">
        <v>4</v>
      </c>
      <c r="B50" s="220"/>
      <c r="C50" s="220"/>
      <c r="D50" s="220"/>
      <c r="E50" s="24"/>
      <c r="F50" s="113"/>
      <c r="G50" s="112"/>
      <c r="H50" s="285"/>
      <c r="I50" s="286"/>
      <c r="J50" s="117"/>
      <c r="K50" s="117"/>
      <c r="L50" s="112"/>
      <c r="M50" s="50"/>
    </row>
    <row r="51" spans="1:13" x14ac:dyDescent="0.25">
      <c r="A51" s="9"/>
      <c r="B51" s="244" t="s">
        <v>25</v>
      </c>
      <c r="C51" s="245"/>
      <c r="D51" s="245"/>
      <c r="E51" s="246"/>
      <c r="F51" s="113"/>
      <c r="G51" s="112"/>
      <c r="H51" s="285"/>
      <c r="I51" s="286"/>
      <c r="J51" s="117"/>
      <c r="K51" s="117">
        <f>K47+K48+K49</f>
        <v>0.16</v>
      </c>
      <c r="L51" s="112"/>
      <c r="M51" s="50"/>
    </row>
    <row r="52" spans="1:13" x14ac:dyDescent="0.25">
      <c r="A52" s="50"/>
      <c r="B52" s="53"/>
      <c r="C52" s="53"/>
      <c r="D52" s="53"/>
      <c r="E52" s="53"/>
      <c r="F52" s="50"/>
      <c r="G52" s="50"/>
      <c r="H52" s="50"/>
      <c r="I52" s="50"/>
      <c r="J52" s="50"/>
      <c r="K52" s="50"/>
      <c r="L52" s="50"/>
      <c r="M52" s="50"/>
    </row>
    <row r="53" spans="1:13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</row>
    <row r="54" spans="1:13" x14ac:dyDescent="0.25">
      <c r="A54" s="122"/>
      <c r="B54" s="72" t="s">
        <v>44</v>
      </c>
      <c r="C54" s="300"/>
      <c r="D54" s="300"/>
      <c r="E54" s="300"/>
      <c r="F54" s="25"/>
      <c r="G54" s="122"/>
      <c r="H54" s="73"/>
      <c r="I54" s="73"/>
      <c r="J54" s="73" t="s">
        <v>41</v>
      </c>
      <c r="K54" s="74">
        <v>102014</v>
      </c>
      <c r="L54" s="122"/>
      <c r="M54" s="50"/>
    </row>
    <row r="55" spans="1:13" x14ac:dyDescent="0.25">
      <c r="A55" s="218"/>
      <c r="B55" s="219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50"/>
    </row>
    <row r="56" spans="1:13" x14ac:dyDescent="0.25">
      <c r="A56" s="122"/>
      <c r="B56" s="72" t="s">
        <v>2</v>
      </c>
      <c r="C56" s="300" t="s">
        <v>122</v>
      </c>
      <c r="D56" s="300"/>
      <c r="E56" s="300"/>
      <c r="F56" s="29"/>
      <c r="G56" s="25"/>
      <c r="H56" s="122"/>
      <c r="I56" s="122"/>
      <c r="J56" s="108" t="s">
        <v>74</v>
      </c>
      <c r="K56" s="107"/>
      <c r="L56" s="122"/>
      <c r="M56" s="50"/>
    </row>
    <row r="57" spans="1:13" x14ac:dyDescent="0.25">
      <c r="A57" s="122"/>
      <c r="B57" s="123"/>
      <c r="C57" s="28"/>
      <c r="D57" s="28"/>
      <c r="E57" s="28"/>
      <c r="F57" s="28"/>
      <c r="G57" s="25"/>
      <c r="H57" s="122"/>
      <c r="I57" s="122"/>
      <c r="J57" s="122"/>
      <c r="K57" s="122"/>
      <c r="L57" s="122"/>
      <c r="M57" s="50"/>
    </row>
    <row r="58" spans="1:13" x14ac:dyDescent="0.25">
      <c r="A58" s="122"/>
      <c r="B58" s="72" t="s">
        <v>31</v>
      </c>
      <c r="C58" s="300" t="s">
        <v>68</v>
      </c>
      <c r="D58" s="300"/>
      <c r="E58" s="300"/>
      <c r="F58" s="25"/>
      <c r="G58" s="25"/>
      <c r="H58" s="122"/>
      <c r="I58" s="122"/>
      <c r="J58" s="122"/>
      <c r="K58" s="122"/>
      <c r="L58" s="122"/>
      <c r="M58" s="50"/>
    </row>
    <row r="59" spans="1:13" x14ac:dyDescent="0.25">
      <c r="A59" s="122"/>
      <c r="B59" s="123"/>
      <c r="C59" s="28"/>
      <c r="D59" s="28"/>
      <c r="E59" s="28"/>
      <c r="F59" s="28"/>
      <c r="G59" s="25"/>
      <c r="H59" s="122"/>
      <c r="I59" s="122"/>
      <c r="J59" s="122"/>
      <c r="K59" s="122"/>
      <c r="L59" s="122"/>
      <c r="M59" s="50"/>
    </row>
    <row r="60" spans="1:13" x14ac:dyDescent="0.25">
      <c r="A60" s="122"/>
      <c r="B60" s="72" t="s">
        <v>30</v>
      </c>
      <c r="C60" s="300" t="s">
        <v>69</v>
      </c>
      <c r="D60" s="300"/>
      <c r="E60" s="300"/>
      <c r="F60" s="25"/>
      <c r="G60" s="25"/>
      <c r="H60" s="122"/>
      <c r="I60" s="122"/>
      <c r="J60" s="122"/>
      <c r="K60" s="122"/>
      <c r="L60" s="122"/>
      <c r="M60" s="50"/>
    </row>
    <row r="61" spans="1:13" x14ac:dyDescent="0.25">
      <c r="A61" s="218"/>
      <c r="B61" s="219"/>
      <c r="C61" s="126"/>
      <c r="D61" s="218"/>
      <c r="E61" s="218"/>
      <c r="F61" s="126"/>
      <c r="G61" s="122"/>
      <c r="H61" s="122"/>
      <c r="I61" s="122"/>
      <c r="J61" s="122"/>
      <c r="K61" s="126"/>
      <c r="L61" s="122"/>
      <c r="M61" s="1"/>
    </row>
    <row r="62" spans="1:13" x14ac:dyDescent="0.25">
      <c r="A62" s="122"/>
      <c r="B62" s="4" t="s">
        <v>3</v>
      </c>
      <c r="C62" s="20"/>
      <c r="D62" s="124" t="s">
        <v>57</v>
      </c>
      <c r="E62" s="8" t="s">
        <v>5</v>
      </c>
      <c r="F62" s="20" t="s">
        <v>94</v>
      </c>
      <c r="G62" s="124"/>
      <c r="H62" s="90"/>
      <c r="I62" s="90"/>
      <c r="J62" s="8" t="s">
        <v>81</v>
      </c>
      <c r="K62" s="77">
        <v>11.75</v>
      </c>
      <c r="L62" s="124"/>
    </row>
    <row r="63" spans="1:13" x14ac:dyDescent="0.25">
      <c r="A63" s="122"/>
      <c r="B63" s="9"/>
      <c r="C63" s="20"/>
      <c r="D63" s="124" t="s">
        <v>58</v>
      </c>
      <c r="E63" s="8" t="s">
        <v>7</v>
      </c>
      <c r="F63" s="20">
        <v>8</v>
      </c>
      <c r="G63" s="124"/>
      <c r="H63" s="122"/>
      <c r="I63" s="122"/>
      <c r="J63" s="122"/>
      <c r="K63" s="78"/>
      <c r="L63" s="122"/>
    </row>
    <row r="64" spans="1:13" x14ac:dyDescent="0.25">
      <c r="A64" s="122"/>
      <c r="B64" s="9"/>
      <c r="C64" s="20" t="s">
        <v>29</v>
      </c>
      <c r="D64" s="124" t="s">
        <v>59</v>
      </c>
      <c r="E64" s="122"/>
      <c r="F64" s="127"/>
      <c r="G64" s="122"/>
      <c r="H64" s="90"/>
      <c r="I64" s="90"/>
      <c r="J64" s="8" t="s">
        <v>9</v>
      </c>
      <c r="K64" s="79">
        <f>K71+K72+K73+K74+K75+K76+K77+K78+K79+K80+K81+K82+K83+K84+K85+K86+K86+K87</f>
        <v>2.6989999999999998</v>
      </c>
      <c r="L64" s="124"/>
    </row>
    <row r="65" spans="1:12" x14ac:dyDescent="0.25">
      <c r="A65" s="122"/>
      <c r="B65" s="9"/>
      <c r="C65" s="20"/>
      <c r="D65" s="124" t="s">
        <v>61</v>
      </c>
      <c r="E65" s="8" t="s">
        <v>28</v>
      </c>
      <c r="F65" s="20"/>
      <c r="G65" s="124"/>
      <c r="H65" s="122"/>
      <c r="I65" s="122"/>
      <c r="J65" s="122"/>
      <c r="K65" s="78"/>
      <c r="L65" s="122"/>
    </row>
    <row r="66" spans="1:12" x14ac:dyDescent="0.25">
      <c r="A66" s="122"/>
      <c r="B66" s="9"/>
      <c r="C66" s="20"/>
      <c r="D66" s="124" t="s">
        <v>60</v>
      </c>
      <c r="E66" s="122"/>
      <c r="F66" s="127"/>
      <c r="G66" s="122"/>
      <c r="H66" s="90"/>
      <c r="I66" s="90"/>
      <c r="J66" s="8" t="s">
        <v>12</v>
      </c>
      <c r="K66" s="79">
        <f>K62-K64</f>
        <v>9.0510000000000002</v>
      </c>
      <c r="L66" s="124"/>
    </row>
    <row r="67" spans="1:12" x14ac:dyDescent="0.25">
      <c r="A67" s="122"/>
      <c r="B67" s="9"/>
      <c r="C67" s="20"/>
      <c r="D67" s="124" t="s">
        <v>63</v>
      </c>
      <c r="E67" s="8" t="s">
        <v>14</v>
      </c>
      <c r="F67" s="13" t="s">
        <v>108</v>
      </c>
      <c r="G67" s="124"/>
      <c r="H67" s="122"/>
      <c r="I67" s="122"/>
      <c r="J67" s="122"/>
      <c r="K67" s="78"/>
      <c r="L67" s="122"/>
    </row>
    <row r="68" spans="1:12" x14ac:dyDescent="0.25">
      <c r="A68" s="122"/>
      <c r="B68" s="9"/>
      <c r="C68" s="20"/>
      <c r="D68" s="124" t="s">
        <v>62</v>
      </c>
      <c r="E68" s="8" t="s">
        <v>27</v>
      </c>
      <c r="F68" s="13" t="s">
        <v>70</v>
      </c>
      <c r="G68" s="124"/>
      <c r="H68" s="90"/>
      <c r="I68" s="90"/>
      <c r="J68" s="8" t="s">
        <v>16</v>
      </c>
      <c r="K68" s="80">
        <f>K64/K62</f>
        <v>0.22970212765957446</v>
      </c>
      <c r="L68" s="124"/>
    </row>
    <row r="69" spans="1:12" x14ac:dyDescent="0.25">
      <c r="A69" s="122"/>
      <c r="B69" s="126"/>
      <c r="C69" s="6"/>
      <c r="D69" s="126"/>
      <c r="E69" s="126"/>
      <c r="F69" s="6"/>
      <c r="G69" s="122"/>
      <c r="H69" s="126"/>
      <c r="I69" s="126"/>
      <c r="J69" s="126"/>
      <c r="K69" s="81"/>
      <c r="L69" s="122"/>
    </row>
    <row r="70" spans="1:12" ht="15.75" thickBot="1" x14ac:dyDescent="0.3">
      <c r="A70" s="9"/>
      <c r="B70" s="131" t="s">
        <v>64</v>
      </c>
      <c r="C70" s="131" t="s">
        <v>18</v>
      </c>
      <c r="D70" s="131" t="s">
        <v>40</v>
      </c>
      <c r="E70" s="298" t="s">
        <v>20</v>
      </c>
      <c r="F70" s="299"/>
      <c r="G70" s="131" t="s">
        <v>42</v>
      </c>
      <c r="H70" s="131" t="s">
        <v>50</v>
      </c>
      <c r="I70" s="131" t="s">
        <v>49</v>
      </c>
      <c r="J70" s="131" t="s">
        <v>51</v>
      </c>
      <c r="K70" s="131" t="s">
        <v>22</v>
      </c>
    </row>
    <row r="71" spans="1:12" ht="15.75" thickBot="1" x14ac:dyDescent="0.3">
      <c r="A71" s="9"/>
      <c r="B71" s="130" t="s">
        <v>80</v>
      </c>
      <c r="C71" s="65">
        <v>1</v>
      </c>
      <c r="D71" s="69" t="s">
        <v>35</v>
      </c>
      <c r="E71" s="296" t="s">
        <v>46</v>
      </c>
      <c r="F71" s="297"/>
      <c r="G71" s="67" t="s">
        <v>43</v>
      </c>
      <c r="H71" s="75">
        <v>1.2310000000000001</v>
      </c>
      <c r="I71" s="47">
        <v>24.62</v>
      </c>
      <c r="J71" s="85" t="s">
        <v>52</v>
      </c>
      <c r="K71" s="82">
        <f t="shared" ref="K71:K76" si="2">H71*C71</f>
        <v>1.2310000000000001</v>
      </c>
    </row>
    <row r="72" spans="1:12" x14ac:dyDescent="0.25">
      <c r="A72" s="9"/>
      <c r="B72" s="128"/>
      <c r="C72" s="20"/>
      <c r="D72" s="67" t="s">
        <v>32</v>
      </c>
      <c r="E72" s="293"/>
      <c r="F72" s="293"/>
      <c r="G72" s="13"/>
      <c r="H72" s="71"/>
      <c r="I72" s="45"/>
      <c r="J72" s="86"/>
      <c r="K72" s="79">
        <f t="shared" si="2"/>
        <v>0</v>
      </c>
      <c r="L72" s="124"/>
    </row>
    <row r="73" spans="1:12" x14ac:dyDescent="0.25">
      <c r="A73" s="9"/>
      <c r="B73" s="128"/>
      <c r="C73" s="20"/>
      <c r="D73" s="13" t="s">
        <v>32</v>
      </c>
      <c r="E73" s="293"/>
      <c r="F73" s="293"/>
      <c r="G73" s="13"/>
      <c r="H73" s="71"/>
      <c r="I73" s="45"/>
      <c r="J73" s="86"/>
      <c r="K73" s="79">
        <f t="shared" si="2"/>
        <v>0</v>
      </c>
      <c r="L73" s="124"/>
    </row>
    <row r="74" spans="1:12" x14ac:dyDescent="0.25">
      <c r="A74" s="9"/>
      <c r="B74" s="128"/>
      <c r="C74" s="20"/>
      <c r="D74" s="13" t="s">
        <v>32</v>
      </c>
      <c r="E74" s="293"/>
      <c r="F74" s="293"/>
      <c r="G74" s="13"/>
      <c r="H74" s="71"/>
      <c r="I74" s="45"/>
      <c r="J74" s="86"/>
      <c r="K74" s="79">
        <f t="shared" si="2"/>
        <v>0</v>
      </c>
      <c r="L74" s="124"/>
    </row>
    <row r="75" spans="1:12" x14ac:dyDescent="0.25">
      <c r="A75" s="9"/>
      <c r="B75" s="128"/>
      <c r="C75" s="20"/>
      <c r="D75" s="13" t="s">
        <v>32</v>
      </c>
      <c r="E75" s="293"/>
      <c r="F75" s="293"/>
      <c r="G75" s="13"/>
      <c r="H75" s="71"/>
      <c r="I75" s="45"/>
      <c r="J75" s="86"/>
      <c r="K75" s="79">
        <f t="shared" si="2"/>
        <v>0</v>
      </c>
      <c r="L75" s="124"/>
    </row>
    <row r="76" spans="1:12" x14ac:dyDescent="0.25">
      <c r="A76" s="9"/>
      <c r="B76" s="128"/>
      <c r="C76" s="20"/>
      <c r="D76" s="13" t="s">
        <v>32</v>
      </c>
      <c r="E76" s="293"/>
      <c r="F76" s="293"/>
      <c r="G76" s="13"/>
      <c r="H76" s="71"/>
      <c r="I76" s="45"/>
      <c r="J76" s="86"/>
      <c r="K76" s="79">
        <f t="shared" si="2"/>
        <v>0</v>
      </c>
      <c r="L76" s="124"/>
    </row>
    <row r="77" spans="1:12" x14ac:dyDescent="0.25">
      <c r="A77" s="9"/>
      <c r="B77" s="128"/>
      <c r="C77" s="20"/>
      <c r="D77" s="13" t="s">
        <v>32</v>
      </c>
      <c r="E77" s="293"/>
      <c r="F77" s="293"/>
      <c r="G77" s="13"/>
      <c r="H77" s="71"/>
      <c r="I77" s="45"/>
      <c r="J77" s="86"/>
      <c r="K77" s="79">
        <f>H77/16</f>
        <v>0</v>
      </c>
      <c r="L77" s="124"/>
    </row>
    <row r="78" spans="1:12" ht="15.75" thickBot="1" x14ac:dyDescent="0.3">
      <c r="A78" s="9"/>
      <c r="B78" s="129"/>
      <c r="C78" s="39"/>
      <c r="D78" s="66" t="s">
        <v>32</v>
      </c>
      <c r="E78" s="295"/>
      <c r="F78" s="295"/>
      <c r="G78" s="32"/>
      <c r="H78" s="76"/>
      <c r="I78" s="46"/>
      <c r="J78" s="87"/>
      <c r="K78" s="83">
        <f>H78/16</f>
        <v>0</v>
      </c>
      <c r="L78" s="124"/>
    </row>
    <row r="79" spans="1:12" ht="15.75" thickBot="1" x14ac:dyDescent="0.3">
      <c r="A79" s="9"/>
      <c r="B79" s="128" t="s">
        <v>77</v>
      </c>
      <c r="C79" s="65">
        <v>6</v>
      </c>
      <c r="D79" s="68" t="s">
        <v>34</v>
      </c>
      <c r="E79" s="296"/>
      <c r="F79" s="297"/>
      <c r="G79" s="67" t="s">
        <v>43</v>
      </c>
      <c r="H79" s="75">
        <v>0.183</v>
      </c>
      <c r="I79" s="47">
        <v>87.88</v>
      </c>
      <c r="J79" s="85" t="s">
        <v>79</v>
      </c>
      <c r="K79" s="84">
        <f t="shared" ref="K79:K87" si="3">H79*C79</f>
        <v>1.0979999999999999</v>
      </c>
      <c r="L79" s="124"/>
    </row>
    <row r="80" spans="1:12" x14ac:dyDescent="0.25">
      <c r="A80" s="9"/>
      <c r="B80" s="128" t="s">
        <v>78</v>
      </c>
      <c r="C80" s="20">
        <v>4</v>
      </c>
      <c r="D80" s="67" t="s">
        <v>33</v>
      </c>
      <c r="E80" s="293"/>
      <c r="F80" s="293"/>
      <c r="G80" s="13" t="s">
        <v>43</v>
      </c>
      <c r="H80" s="71">
        <v>4.3999999999999997E-2</v>
      </c>
      <c r="I80" s="47">
        <v>27.95</v>
      </c>
      <c r="J80" s="85" t="s">
        <v>54</v>
      </c>
      <c r="K80" s="84">
        <f t="shared" si="3"/>
        <v>0.17599999999999999</v>
      </c>
      <c r="L80" s="124"/>
    </row>
    <row r="81" spans="1:12" x14ac:dyDescent="0.25">
      <c r="A81" s="9"/>
      <c r="B81" s="128" t="s">
        <v>92</v>
      </c>
      <c r="C81" s="20">
        <v>1</v>
      </c>
      <c r="D81" s="13" t="s">
        <v>33</v>
      </c>
      <c r="E81" s="293"/>
      <c r="F81" s="293"/>
      <c r="G81" s="13" t="s">
        <v>43</v>
      </c>
      <c r="H81" s="71">
        <v>3.4000000000000002E-2</v>
      </c>
      <c r="I81" s="47">
        <v>27.2</v>
      </c>
      <c r="J81" s="85" t="s">
        <v>93</v>
      </c>
      <c r="K81" s="84">
        <f t="shared" si="3"/>
        <v>3.4000000000000002E-2</v>
      </c>
      <c r="L81" s="124"/>
    </row>
    <row r="82" spans="1:12" x14ac:dyDescent="0.25">
      <c r="A82" s="9"/>
      <c r="B82" s="128"/>
      <c r="C82" s="20"/>
      <c r="D82" s="13" t="s">
        <v>33</v>
      </c>
      <c r="E82" s="293"/>
      <c r="F82" s="293"/>
      <c r="G82" s="13"/>
      <c r="H82" s="71"/>
      <c r="I82" s="47"/>
      <c r="J82" s="85"/>
      <c r="K82" s="84">
        <f t="shared" si="3"/>
        <v>0</v>
      </c>
      <c r="L82" s="124"/>
    </row>
    <row r="83" spans="1:12" x14ac:dyDescent="0.25">
      <c r="A83" s="9"/>
      <c r="B83" s="128"/>
      <c r="C83" s="20"/>
      <c r="D83" s="13" t="s">
        <v>33</v>
      </c>
      <c r="E83" s="293"/>
      <c r="F83" s="293"/>
      <c r="G83" s="13"/>
      <c r="H83" s="71"/>
      <c r="I83" s="47"/>
      <c r="J83" s="85"/>
      <c r="K83" s="84">
        <f t="shared" si="3"/>
        <v>0</v>
      </c>
      <c r="L83" s="124"/>
    </row>
    <row r="84" spans="1:12" x14ac:dyDescent="0.25">
      <c r="A84" s="9"/>
      <c r="B84" s="128"/>
      <c r="C84" s="20"/>
      <c r="D84" s="13" t="s">
        <v>33</v>
      </c>
      <c r="E84" s="293"/>
      <c r="F84" s="293"/>
      <c r="G84" s="13"/>
      <c r="H84" s="71"/>
      <c r="I84" s="47"/>
      <c r="J84" s="85"/>
      <c r="K84" s="84">
        <f t="shared" si="3"/>
        <v>0</v>
      </c>
      <c r="L84" s="124"/>
    </row>
    <row r="85" spans="1:12" x14ac:dyDescent="0.25">
      <c r="A85" s="9"/>
      <c r="B85" s="128"/>
      <c r="C85" s="20"/>
      <c r="D85" s="13" t="s">
        <v>33</v>
      </c>
      <c r="E85" s="293"/>
      <c r="F85" s="293"/>
      <c r="G85" s="13"/>
      <c r="H85" s="71"/>
      <c r="I85" s="47"/>
      <c r="J85" s="85"/>
      <c r="K85" s="84">
        <f t="shared" si="3"/>
        <v>0</v>
      </c>
      <c r="L85" s="124"/>
    </row>
    <row r="86" spans="1:12" x14ac:dyDescent="0.25">
      <c r="A86" s="9"/>
      <c r="B86" s="128"/>
      <c r="C86" s="20"/>
      <c r="D86" s="13" t="s">
        <v>33</v>
      </c>
      <c r="E86" s="293"/>
      <c r="F86" s="293"/>
      <c r="G86" s="13"/>
      <c r="H86" s="71"/>
      <c r="I86" s="47"/>
      <c r="J86" s="85"/>
      <c r="K86" s="84">
        <f t="shared" si="3"/>
        <v>0</v>
      </c>
      <c r="L86" s="124"/>
    </row>
    <row r="87" spans="1:12" x14ac:dyDescent="0.25">
      <c r="A87" s="122"/>
      <c r="B87" s="92" t="s">
        <v>65</v>
      </c>
      <c r="C87" s="132">
        <v>1</v>
      </c>
      <c r="D87" s="132" t="s">
        <v>35</v>
      </c>
      <c r="E87" s="294"/>
      <c r="F87" s="294"/>
      <c r="G87" s="132"/>
      <c r="H87" s="94">
        <f>K104</f>
        <v>0.16</v>
      </c>
      <c r="I87" s="95"/>
      <c r="J87" s="96"/>
      <c r="K87" s="84">
        <f t="shared" si="3"/>
        <v>0.16</v>
      </c>
      <c r="L87" s="122"/>
    </row>
    <row r="88" spans="1:12" x14ac:dyDescent="0.25">
      <c r="A88" s="122"/>
      <c r="B88" s="6"/>
      <c r="C88" s="6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1:12" x14ac:dyDescent="0.25">
      <c r="A89" s="9"/>
      <c r="B89" s="234" t="s">
        <v>23</v>
      </c>
      <c r="C89" s="235"/>
      <c r="D89" s="236"/>
      <c r="E89" s="237"/>
      <c r="F89" s="237"/>
      <c r="G89" s="237"/>
      <c r="H89" s="237"/>
      <c r="I89" s="237"/>
      <c r="J89" s="237"/>
      <c r="K89" s="237"/>
      <c r="L89" s="218"/>
    </row>
    <row r="90" spans="1:12" x14ac:dyDescent="0.25">
      <c r="A90" s="17">
        <v>1</v>
      </c>
      <c r="B90" s="287"/>
      <c r="C90" s="288"/>
      <c r="D90" s="288"/>
      <c r="E90" s="288"/>
      <c r="F90" s="288"/>
      <c r="G90" s="288"/>
      <c r="H90" s="288"/>
      <c r="I90" s="288"/>
      <c r="J90" s="288"/>
      <c r="K90" s="289"/>
      <c r="L90" s="122"/>
    </row>
    <row r="91" spans="1:12" x14ac:dyDescent="0.25">
      <c r="A91" s="17">
        <v>2</v>
      </c>
      <c r="B91" s="287"/>
      <c r="C91" s="288"/>
      <c r="D91" s="288"/>
      <c r="E91" s="288"/>
      <c r="F91" s="288"/>
      <c r="G91" s="288"/>
      <c r="H91" s="288"/>
      <c r="I91" s="288"/>
      <c r="J91" s="288"/>
      <c r="K91" s="289"/>
      <c r="L91" s="122"/>
    </row>
    <row r="92" spans="1:12" x14ac:dyDescent="0.25">
      <c r="A92" s="17">
        <v>3</v>
      </c>
      <c r="B92" s="287"/>
      <c r="C92" s="288"/>
      <c r="D92" s="288"/>
      <c r="E92" s="288"/>
      <c r="F92" s="288"/>
      <c r="G92" s="288"/>
      <c r="H92" s="288"/>
      <c r="I92" s="288"/>
      <c r="J92" s="288"/>
      <c r="K92" s="289"/>
      <c r="L92" s="122"/>
    </row>
    <row r="93" spans="1:12" x14ac:dyDescent="0.25">
      <c r="A93" s="17">
        <v>4</v>
      </c>
      <c r="B93" s="287"/>
      <c r="C93" s="288"/>
      <c r="D93" s="288"/>
      <c r="E93" s="288"/>
      <c r="F93" s="288"/>
      <c r="G93" s="288"/>
      <c r="H93" s="288"/>
      <c r="I93" s="288"/>
      <c r="J93" s="288"/>
      <c r="K93" s="289"/>
      <c r="L93" s="122"/>
    </row>
    <row r="94" spans="1:12" x14ac:dyDescent="0.25">
      <c r="A94" s="17">
        <v>5</v>
      </c>
      <c r="B94" s="133"/>
      <c r="C94" s="134"/>
      <c r="D94" s="134"/>
      <c r="E94" s="134"/>
      <c r="F94" s="134"/>
      <c r="G94" s="134"/>
      <c r="H94" s="134"/>
      <c r="I94" s="134"/>
      <c r="J94" s="134"/>
      <c r="K94" s="135"/>
      <c r="L94" s="122"/>
    </row>
    <row r="95" spans="1:12" x14ac:dyDescent="0.25">
      <c r="A95" s="17">
        <v>6</v>
      </c>
      <c r="B95" s="287"/>
      <c r="C95" s="288"/>
      <c r="D95" s="288"/>
      <c r="E95" s="288"/>
      <c r="F95" s="288"/>
      <c r="G95" s="288"/>
      <c r="H95" s="288"/>
      <c r="I95" s="288"/>
      <c r="J95" s="288"/>
      <c r="K95" s="289"/>
      <c r="L95" s="122"/>
    </row>
    <row r="96" spans="1:12" x14ac:dyDescent="0.25">
      <c r="A96" s="17">
        <v>7</v>
      </c>
      <c r="B96" s="287"/>
      <c r="C96" s="288"/>
      <c r="D96" s="288"/>
      <c r="E96" s="288"/>
      <c r="F96" s="288"/>
      <c r="G96" s="288"/>
      <c r="H96" s="288"/>
      <c r="I96" s="288"/>
      <c r="J96" s="288"/>
      <c r="K96" s="289"/>
      <c r="L96" s="122"/>
    </row>
    <row r="97" spans="1:12" x14ac:dyDescent="0.25">
      <c r="A97" s="17">
        <v>8</v>
      </c>
      <c r="B97" s="287"/>
      <c r="C97" s="288"/>
      <c r="D97" s="288"/>
      <c r="E97" s="288"/>
      <c r="F97" s="288"/>
      <c r="G97" s="288"/>
      <c r="H97" s="288"/>
      <c r="I97" s="288"/>
      <c r="J97" s="288"/>
      <c r="K97" s="289"/>
      <c r="L97" s="122"/>
    </row>
    <row r="98" spans="1:12" x14ac:dyDescent="0.25">
      <c r="A98" s="122"/>
      <c r="B98" s="238"/>
      <c r="C98" s="239"/>
      <c r="D98" s="239"/>
      <c r="E98" s="239"/>
      <c r="F98" s="239"/>
      <c r="G98" s="239"/>
      <c r="H98" s="239"/>
      <c r="I98" s="239"/>
      <c r="J98" s="239"/>
      <c r="K98" s="239"/>
      <c r="L98" s="230"/>
    </row>
    <row r="99" spans="1:12" x14ac:dyDescent="0.25">
      <c r="A99" s="9"/>
      <c r="B99" s="241" t="s">
        <v>24</v>
      </c>
      <c r="C99" s="242"/>
      <c r="D99" s="242"/>
      <c r="E99" s="243"/>
      <c r="F99" s="124"/>
      <c r="G99" s="122"/>
      <c r="H99" s="292" t="s">
        <v>82</v>
      </c>
      <c r="I99" s="292"/>
      <c r="J99" s="292"/>
      <c r="K99" s="292"/>
      <c r="L99" s="122"/>
    </row>
    <row r="100" spans="1:12" x14ac:dyDescent="0.25">
      <c r="A100" s="17">
        <v>1</v>
      </c>
      <c r="B100" s="220"/>
      <c r="C100" s="220"/>
      <c r="D100" s="220"/>
      <c r="E100" s="22"/>
      <c r="F100" s="124"/>
      <c r="G100" s="122"/>
      <c r="H100" s="290" t="s">
        <v>83</v>
      </c>
      <c r="I100" s="291"/>
      <c r="J100" s="128" t="s">
        <v>87</v>
      </c>
      <c r="K100" s="13">
        <v>0.13</v>
      </c>
      <c r="L100" s="122"/>
    </row>
    <row r="101" spans="1:12" x14ac:dyDescent="0.25">
      <c r="A101" s="17">
        <v>2</v>
      </c>
      <c r="B101" s="220"/>
      <c r="C101" s="220"/>
      <c r="D101" s="220"/>
      <c r="E101" s="23"/>
      <c r="F101" s="124"/>
      <c r="G101" s="122"/>
      <c r="H101" s="290" t="s">
        <v>84</v>
      </c>
      <c r="I101" s="291"/>
      <c r="J101" s="128" t="s">
        <v>86</v>
      </c>
      <c r="K101" s="13">
        <v>0.02</v>
      </c>
      <c r="L101" s="122"/>
    </row>
    <row r="102" spans="1:12" x14ac:dyDescent="0.25">
      <c r="A102" s="17">
        <v>3</v>
      </c>
      <c r="B102" s="220"/>
      <c r="C102" s="220"/>
      <c r="D102" s="220"/>
      <c r="E102" s="23"/>
      <c r="F102" s="124"/>
      <c r="G102" s="122"/>
      <c r="H102" s="290" t="s">
        <v>85</v>
      </c>
      <c r="I102" s="291"/>
      <c r="J102" s="128" t="s">
        <v>86</v>
      </c>
      <c r="K102" s="13">
        <v>0.01</v>
      </c>
      <c r="L102" s="122"/>
    </row>
    <row r="103" spans="1:12" x14ac:dyDescent="0.25">
      <c r="A103" s="17">
        <v>4</v>
      </c>
      <c r="B103" s="220"/>
      <c r="C103" s="220"/>
      <c r="D103" s="220"/>
      <c r="E103" s="24"/>
      <c r="F103" s="124"/>
      <c r="G103" s="122"/>
      <c r="H103" s="285"/>
      <c r="I103" s="286"/>
      <c r="J103" s="128"/>
      <c r="K103" s="128"/>
      <c r="L103" s="122"/>
    </row>
    <row r="104" spans="1:12" x14ac:dyDescent="0.25">
      <c r="A104" s="9"/>
      <c r="B104" s="244" t="s">
        <v>25</v>
      </c>
      <c r="C104" s="245"/>
      <c r="D104" s="245"/>
      <c r="E104" s="246"/>
      <c r="F104" s="124"/>
      <c r="G104" s="122"/>
      <c r="H104" s="285"/>
      <c r="I104" s="286"/>
      <c r="J104" s="128"/>
      <c r="K104" s="128">
        <f>K100+K101+K102</f>
        <v>0.16</v>
      </c>
      <c r="L104" s="122"/>
    </row>
    <row r="105" spans="1:12" x14ac:dyDescent="0.25">
      <c r="A105" s="122"/>
      <c r="B105" s="125"/>
      <c r="C105" s="125"/>
      <c r="D105" s="125"/>
      <c r="E105" s="125"/>
      <c r="F105" s="122"/>
      <c r="G105" s="122"/>
      <c r="H105" s="122"/>
      <c r="I105" s="122"/>
      <c r="J105" s="122"/>
      <c r="K105" s="122"/>
      <c r="L105" s="122"/>
    </row>
    <row r="106" spans="1:12" x14ac:dyDescent="0.25">
      <c r="A106" s="122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</row>
    <row r="107" spans="1:12" x14ac:dyDescent="0.25">
      <c r="A107" s="122"/>
      <c r="B107" s="72" t="s">
        <v>44</v>
      </c>
      <c r="C107" s="300"/>
      <c r="D107" s="300"/>
      <c r="E107" s="300"/>
      <c r="F107" s="25"/>
      <c r="G107" s="122"/>
      <c r="H107" s="73"/>
      <c r="I107" s="73"/>
      <c r="J107" s="73" t="s">
        <v>41</v>
      </c>
      <c r="K107" s="74">
        <v>102014</v>
      </c>
      <c r="L107" s="122"/>
    </row>
    <row r="108" spans="1:12" x14ac:dyDescent="0.25">
      <c r="A108" s="218"/>
      <c r="B108" s="219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</row>
    <row r="109" spans="1:12" x14ac:dyDescent="0.25">
      <c r="A109" s="122"/>
      <c r="B109" s="72" t="s">
        <v>2</v>
      </c>
      <c r="C109" s="300" t="s">
        <v>67</v>
      </c>
      <c r="D109" s="300"/>
      <c r="E109" s="300"/>
      <c r="F109" s="29"/>
      <c r="G109" s="25"/>
      <c r="H109" s="122"/>
      <c r="I109" s="122"/>
      <c r="J109" s="108" t="s">
        <v>74</v>
      </c>
      <c r="K109" s="107"/>
      <c r="L109" s="122"/>
    </row>
    <row r="110" spans="1:12" x14ac:dyDescent="0.25">
      <c r="A110" s="122"/>
      <c r="B110" s="123"/>
      <c r="C110" s="28"/>
      <c r="D110" s="28"/>
      <c r="E110" s="28"/>
      <c r="F110" s="28"/>
      <c r="G110" s="25"/>
      <c r="H110" s="122"/>
      <c r="I110" s="122"/>
      <c r="J110" s="122"/>
      <c r="K110" s="122"/>
      <c r="L110" s="122"/>
    </row>
    <row r="111" spans="1:12" x14ac:dyDescent="0.25">
      <c r="A111" s="122"/>
      <c r="B111" s="72" t="s">
        <v>31</v>
      </c>
      <c r="C111" s="300" t="s">
        <v>68</v>
      </c>
      <c r="D111" s="300"/>
      <c r="E111" s="300"/>
      <c r="F111" s="25"/>
      <c r="G111" s="25"/>
      <c r="H111" s="122"/>
      <c r="I111" s="122"/>
      <c r="J111" s="122"/>
      <c r="K111" s="122"/>
      <c r="L111" s="122"/>
    </row>
    <row r="112" spans="1:12" x14ac:dyDescent="0.25">
      <c r="A112" s="122"/>
      <c r="B112" s="123"/>
      <c r="C112" s="28"/>
      <c r="D112" s="28"/>
      <c r="E112" s="28"/>
      <c r="F112" s="28"/>
      <c r="G112" s="25"/>
      <c r="H112" s="122"/>
      <c r="I112" s="122"/>
      <c r="J112" s="122"/>
      <c r="K112" s="122"/>
      <c r="L112" s="122"/>
    </row>
    <row r="113" spans="1:12" x14ac:dyDescent="0.25">
      <c r="A113" s="122"/>
      <c r="B113" s="72" t="s">
        <v>30</v>
      </c>
      <c r="C113" s="300" t="s">
        <v>69</v>
      </c>
      <c r="D113" s="300"/>
      <c r="E113" s="300"/>
      <c r="F113" s="25"/>
      <c r="G113" s="25"/>
      <c r="H113" s="122"/>
      <c r="I113" s="122"/>
      <c r="J113" s="122"/>
      <c r="K113" s="122"/>
      <c r="L113" s="122"/>
    </row>
    <row r="114" spans="1:12" x14ac:dyDescent="0.25">
      <c r="A114" s="218"/>
      <c r="B114" s="219"/>
      <c r="C114" s="126"/>
      <c r="D114" s="218"/>
      <c r="E114" s="218"/>
      <c r="F114" s="126"/>
      <c r="G114" s="122"/>
      <c r="H114" s="122"/>
      <c r="I114" s="122"/>
      <c r="J114" s="122"/>
      <c r="K114" s="126"/>
      <c r="L114" s="122"/>
    </row>
    <row r="115" spans="1:12" x14ac:dyDescent="0.25">
      <c r="A115" s="122"/>
      <c r="B115" s="4" t="s">
        <v>3</v>
      </c>
      <c r="C115" s="20"/>
      <c r="D115" s="124" t="s">
        <v>57</v>
      </c>
      <c r="E115" s="8" t="s">
        <v>5</v>
      </c>
      <c r="F115" s="20" t="s">
        <v>94</v>
      </c>
      <c r="G115" s="124"/>
      <c r="H115" s="90"/>
      <c r="I115" s="90"/>
      <c r="J115" s="8" t="s">
        <v>81</v>
      </c>
      <c r="K115" s="77">
        <v>11.5</v>
      </c>
      <c r="L115" s="124"/>
    </row>
    <row r="116" spans="1:12" x14ac:dyDescent="0.25">
      <c r="A116" s="122"/>
      <c r="B116" s="9"/>
      <c r="C116" s="20"/>
      <c r="D116" s="124" t="s">
        <v>58</v>
      </c>
      <c r="E116" s="8" t="s">
        <v>7</v>
      </c>
      <c r="F116" s="20">
        <v>8</v>
      </c>
      <c r="G116" s="124"/>
      <c r="H116" s="122"/>
      <c r="I116" s="122"/>
      <c r="J116" s="122"/>
      <c r="K116" s="78"/>
      <c r="L116" s="122"/>
    </row>
    <row r="117" spans="1:12" x14ac:dyDescent="0.25">
      <c r="A117" s="122"/>
      <c r="B117" s="9"/>
      <c r="C117" s="20" t="s">
        <v>29</v>
      </c>
      <c r="D117" s="124" t="s">
        <v>59</v>
      </c>
      <c r="E117" s="122"/>
      <c r="F117" s="127"/>
      <c r="G117" s="122"/>
      <c r="H117" s="90"/>
      <c r="I117" s="90"/>
      <c r="J117" s="8" t="s">
        <v>9</v>
      </c>
      <c r="K117" s="79">
        <f>K124+K125+K126+K127+K128+K129+K130+K131+K132+K133+K134+K135+K136+K137+K138+K139+K139+K140</f>
        <v>2.6989999999999998</v>
      </c>
      <c r="L117" s="124"/>
    </row>
    <row r="118" spans="1:12" x14ac:dyDescent="0.25">
      <c r="A118" s="122"/>
      <c r="B118" s="9"/>
      <c r="C118" s="20"/>
      <c r="D118" s="124" t="s">
        <v>61</v>
      </c>
      <c r="E118" s="8" t="s">
        <v>28</v>
      </c>
      <c r="F118" s="20"/>
      <c r="G118" s="124"/>
      <c r="H118" s="122"/>
      <c r="I118" s="122"/>
      <c r="J118" s="122"/>
      <c r="K118" s="78"/>
      <c r="L118" s="122"/>
    </row>
    <row r="119" spans="1:12" x14ac:dyDescent="0.25">
      <c r="A119" s="122"/>
      <c r="B119" s="9"/>
      <c r="C119" s="20"/>
      <c r="D119" s="124" t="s">
        <v>60</v>
      </c>
      <c r="E119" s="122"/>
      <c r="F119" s="127"/>
      <c r="G119" s="122"/>
      <c r="H119" s="90"/>
      <c r="I119" s="90"/>
      <c r="J119" s="8" t="s">
        <v>12</v>
      </c>
      <c r="K119" s="79">
        <f>K115-K117</f>
        <v>8.8010000000000002</v>
      </c>
      <c r="L119" s="124"/>
    </row>
    <row r="120" spans="1:12" x14ac:dyDescent="0.25">
      <c r="A120" s="122"/>
      <c r="B120" s="9"/>
      <c r="C120" s="20"/>
      <c r="D120" s="124" t="s">
        <v>63</v>
      </c>
      <c r="E120" s="8" t="s">
        <v>14</v>
      </c>
      <c r="F120" s="13" t="s">
        <v>108</v>
      </c>
      <c r="G120" s="124"/>
      <c r="H120" s="122"/>
      <c r="I120" s="122"/>
      <c r="J120" s="122"/>
      <c r="K120" s="78"/>
      <c r="L120" s="122"/>
    </row>
    <row r="121" spans="1:12" x14ac:dyDescent="0.25">
      <c r="A121" s="122"/>
      <c r="B121" s="9"/>
      <c r="C121" s="20"/>
      <c r="D121" s="124" t="s">
        <v>62</v>
      </c>
      <c r="E121" s="8" t="s">
        <v>27</v>
      </c>
      <c r="F121" s="13" t="s">
        <v>70</v>
      </c>
      <c r="G121" s="124"/>
      <c r="H121" s="90"/>
      <c r="I121" s="90"/>
      <c r="J121" s="8" t="s">
        <v>16</v>
      </c>
      <c r="K121" s="80">
        <f>K117/K115</f>
        <v>0.23469565217391303</v>
      </c>
      <c r="L121" s="124"/>
    </row>
    <row r="122" spans="1:12" x14ac:dyDescent="0.25">
      <c r="A122" s="122"/>
      <c r="B122" s="126"/>
      <c r="C122" s="6"/>
      <c r="D122" s="126"/>
      <c r="E122" s="126"/>
      <c r="F122" s="6"/>
      <c r="G122" s="122"/>
      <c r="H122" s="126"/>
      <c r="I122" s="126"/>
      <c r="J122" s="126"/>
      <c r="K122" s="81"/>
      <c r="L122" s="122"/>
    </row>
    <row r="123" spans="1:12" ht="15.75" thickBot="1" x14ac:dyDescent="0.3">
      <c r="A123" s="9"/>
      <c r="B123" s="131" t="s">
        <v>64</v>
      </c>
      <c r="C123" s="131" t="s">
        <v>18</v>
      </c>
      <c r="D123" s="131" t="s">
        <v>40</v>
      </c>
      <c r="E123" s="298" t="s">
        <v>20</v>
      </c>
      <c r="F123" s="299"/>
      <c r="G123" s="131" t="s">
        <v>42</v>
      </c>
      <c r="H123" s="131" t="s">
        <v>50</v>
      </c>
      <c r="I123" s="131" t="s">
        <v>49</v>
      </c>
      <c r="J123" s="131" t="s">
        <v>51</v>
      </c>
      <c r="K123" s="131" t="s">
        <v>22</v>
      </c>
    </row>
    <row r="124" spans="1:12" ht="15.75" thickBot="1" x14ac:dyDescent="0.3">
      <c r="A124" s="9"/>
      <c r="B124" s="130" t="s">
        <v>80</v>
      </c>
      <c r="C124" s="65">
        <v>1</v>
      </c>
      <c r="D124" s="69" t="s">
        <v>35</v>
      </c>
      <c r="E124" s="296" t="s">
        <v>46</v>
      </c>
      <c r="F124" s="297"/>
      <c r="G124" s="67" t="s">
        <v>43</v>
      </c>
      <c r="H124" s="75">
        <v>1.2310000000000001</v>
      </c>
      <c r="I124" s="47">
        <v>24.62</v>
      </c>
      <c r="J124" s="85" t="s">
        <v>52</v>
      </c>
      <c r="K124" s="82">
        <f t="shared" ref="K124:K129" si="4">H124*C124</f>
        <v>1.2310000000000001</v>
      </c>
    </row>
    <row r="125" spans="1:12" x14ac:dyDescent="0.25">
      <c r="A125" s="9"/>
      <c r="B125" s="128"/>
      <c r="C125" s="20"/>
      <c r="D125" s="67" t="s">
        <v>32</v>
      </c>
      <c r="E125" s="293"/>
      <c r="F125" s="293"/>
      <c r="G125" s="13"/>
      <c r="H125" s="71"/>
      <c r="I125" s="45"/>
      <c r="J125" s="86"/>
      <c r="K125" s="79">
        <f t="shared" si="4"/>
        <v>0</v>
      </c>
      <c r="L125" s="124"/>
    </row>
    <row r="126" spans="1:12" x14ac:dyDescent="0.25">
      <c r="A126" s="9"/>
      <c r="B126" s="128"/>
      <c r="C126" s="20"/>
      <c r="D126" s="13" t="s">
        <v>32</v>
      </c>
      <c r="E126" s="293"/>
      <c r="F126" s="293"/>
      <c r="G126" s="13"/>
      <c r="H126" s="71"/>
      <c r="I126" s="45"/>
      <c r="J126" s="86"/>
      <c r="K126" s="79">
        <f t="shared" si="4"/>
        <v>0</v>
      </c>
      <c r="L126" s="124"/>
    </row>
    <row r="127" spans="1:12" x14ac:dyDescent="0.25">
      <c r="A127" s="9"/>
      <c r="B127" s="128"/>
      <c r="C127" s="20"/>
      <c r="D127" s="13" t="s">
        <v>32</v>
      </c>
      <c r="E127" s="293"/>
      <c r="F127" s="293"/>
      <c r="G127" s="13"/>
      <c r="H127" s="71"/>
      <c r="I127" s="45"/>
      <c r="J127" s="86"/>
      <c r="K127" s="79">
        <f t="shared" si="4"/>
        <v>0</v>
      </c>
      <c r="L127" s="124"/>
    </row>
    <row r="128" spans="1:12" x14ac:dyDescent="0.25">
      <c r="A128" s="9"/>
      <c r="B128" s="128"/>
      <c r="C128" s="20"/>
      <c r="D128" s="13" t="s">
        <v>32</v>
      </c>
      <c r="E128" s="293"/>
      <c r="F128" s="293"/>
      <c r="G128" s="13"/>
      <c r="H128" s="71"/>
      <c r="I128" s="45"/>
      <c r="J128" s="86"/>
      <c r="K128" s="79">
        <f t="shared" si="4"/>
        <v>0</v>
      </c>
      <c r="L128" s="124"/>
    </row>
    <row r="129" spans="1:12" x14ac:dyDescent="0.25">
      <c r="A129" s="9"/>
      <c r="B129" s="128"/>
      <c r="C129" s="20"/>
      <c r="D129" s="13" t="s">
        <v>32</v>
      </c>
      <c r="E129" s="293"/>
      <c r="F129" s="293"/>
      <c r="G129" s="13"/>
      <c r="H129" s="71"/>
      <c r="I129" s="45"/>
      <c r="J129" s="86"/>
      <c r="K129" s="79">
        <f t="shared" si="4"/>
        <v>0</v>
      </c>
      <c r="L129" s="124"/>
    </row>
    <row r="130" spans="1:12" x14ac:dyDescent="0.25">
      <c r="A130" s="9"/>
      <c r="B130" s="128"/>
      <c r="C130" s="20"/>
      <c r="D130" s="13" t="s">
        <v>32</v>
      </c>
      <c r="E130" s="293"/>
      <c r="F130" s="293"/>
      <c r="G130" s="13"/>
      <c r="H130" s="71"/>
      <c r="I130" s="45"/>
      <c r="J130" s="86"/>
      <c r="K130" s="79">
        <f>H130/16</f>
        <v>0</v>
      </c>
      <c r="L130" s="124"/>
    </row>
    <row r="131" spans="1:12" ht="15.75" thickBot="1" x14ac:dyDescent="0.3">
      <c r="A131" s="9"/>
      <c r="B131" s="129"/>
      <c r="C131" s="39"/>
      <c r="D131" s="66" t="s">
        <v>32</v>
      </c>
      <c r="E131" s="295"/>
      <c r="F131" s="295"/>
      <c r="G131" s="32"/>
      <c r="H131" s="76"/>
      <c r="I131" s="46"/>
      <c r="J131" s="87"/>
      <c r="K131" s="83">
        <f>H131/16</f>
        <v>0</v>
      </c>
      <c r="L131" s="124"/>
    </row>
    <row r="132" spans="1:12" ht="15.75" thickBot="1" x14ac:dyDescent="0.3">
      <c r="A132" s="9"/>
      <c r="B132" s="128" t="s">
        <v>77</v>
      </c>
      <c r="C132" s="65">
        <v>6</v>
      </c>
      <c r="D132" s="68" t="s">
        <v>34</v>
      </c>
      <c r="E132" s="296"/>
      <c r="F132" s="297"/>
      <c r="G132" s="67" t="s">
        <v>43</v>
      </c>
      <c r="H132" s="75">
        <v>0.183</v>
      </c>
      <c r="I132" s="47">
        <v>87.88</v>
      </c>
      <c r="J132" s="85" t="s">
        <v>79</v>
      </c>
      <c r="K132" s="84">
        <f t="shared" ref="K132:K140" si="5">H132*C132</f>
        <v>1.0979999999999999</v>
      </c>
      <c r="L132" s="124"/>
    </row>
    <row r="133" spans="1:12" x14ac:dyDescent="0.25">
      <c r="A133" s="9"/>
      <c r="B133" s="128" t="s">
        <v>78</v>
      </c>
      <c r="C133" s="20">
        <v>4</v>
      </c>
      <c r="D133" s="67" t="s">
        <v>33</v>
      </c>
      <c r="E133" s="293"/>
      <c r="F133" s="293"/>
      <c r="G133" s="13" t="s">
        <v>43</v>
      </c>
      <c r="H133" s="71">
        <v>4.3999999999999997E-2</v>
      </c>
      <c r="I133" s="47">
        <v>27.95</v>
      </c>
      <c r="J133" s="85" t="s">
        <v>54</v>
      </c>
      <c r="K133" s="84">
        <f t="shared" si="5"/>
        <v>0.17599999999999999</v>
      </c>
      <c r="L133" s="124"/>
    </row>
    <row r="134" spans="1:12" x14ac:dyDescent="0.25">
      <c r="A134" s="9"/>
      <c r="B134" s="128" t="s">
        <v>92</v>
      </c>
      <c r="C134" s="20">
        <v>1</v>
      </c>
      <c r="D134" s="13" t="s">
        <v>33</v>
      </c>
      <c r="E134" s="293"/>
      <c r="F134" s="293"/>
      <c r="G134" s="13" t="s">
        <v>43</v>
      </c>
      <c r="H134" s="71">
        <v>3.4000000000000002E-2</v>
      </c>
      <c r="I134" s="47">
        <v>27.2</v>
      </c>
      <c r="J134" s="85" t="s">
        <v>93</v>
      </c>
      <c r="K134" s="84">
        <f t="shared" si="5"/>
        <v>3.4000000000000002E-2</v>
      </c>
      <c r="L134" s="124"/>
    </row>
    <row r="135" spans="1:12" x14ac:dyDescent="0.25">
      <c r="A135" s="9"/>
      <c r="B135" s="128"/>
      <c r="C135" s="20"/>
      <c r="D135" s="13" t="s">
        <v>33</v>
      </c>
      <c r="E135" s="293"/>
      <c r="F135" s="293"/>
      <c r="G135" s="13"/>
      <c r="H135" s="71"/>
      <c r="I135" s="47"/>
      <c r="J135" s="85"/>
      <c r="K135" s="84">
        <f t="shared" si="5"/>
        <v>0</v>
      </c>
      <c r="L135" s="124"/>
    </row>
    <row r="136" spans="1:12" x14ac:dyDescent="0.25">
      <c r="A136" s="9"/>
      <c r="B136" s="128"/>
      <c r="C136" s="20"/>
      <c r="D136" s="13" t="s">
        <v>33</v>
      </c>
      <c r="E136" s="293"/>
      <c r="F136" s="293"/>
      <c r="G136" s="13"/>
      <c r="H136" s="71"/>
      <c r="I136" s="47"/>
      <c r="J136" s="85"/>
      <c r="K136" s="84">
        <f t="shared" si="5"/>
        <v>0</v>
      </c>
      <c r="L136" s="124"/>
    </row>
    <row r="137" spans="1:12" x14ac:dyDescent="0.25">
      <c r="A137" s="9"/>
      <c r="B137" s="128"/>
      <c r="C137" s="20"/>
      <c r="D137" s="13" t="s">
        <v>33</v>
      </c>
      <c r="E137" s="293"/>
      <c r="F137" s="293"/>
      <c r="G137" s="13"/>
      <c r="H137" s="71"/>
      <c r="I137" s="47"/>
      <c r="J137" s="85"/>
      <c r="K137" s="84">
        <f t="shared" si="5"/>
        <v>0</v>
      </c>
      <c r="L137" s="124"/>
    </row>
    <row r="138" spans="1:12" x14ac:dyDescent="0.25">
      <c r="A138" s="9"/>
      <c r="B138" s="128"/>
      <c r="C138" s="20"/>
      <c r="D138" s="13" t="s">
        <v>33</v>
      </c>
      <c r="E138" s="293"/>
      <c r="F138" s="293"/>
      <c r="G138" s="13"/>
      <c r="H138" s="71"/>
      <c r="I138" s="47"/>
      <c r="J138" s="85"/>
      <c r="K138" s="84">
        <f t="shared" si="5"/>
        <v>0</v>
      </c>
      <c r="L138" s="124"/>
    </row>
    <row r="139" spans="1:12" x14ac:dyDescent="0.25">
      <c r="A139" s="9"/>
      <c r="B139" s="128"/>
      <c r="C139" s="20"/>
      <c r="D139" s="13" t="s">
        <v>33</v>
      </c>
      <c r="E139" s="293"/>
      <c r="F139" s="293"/>
      <c r="G139" s="13"/>
      <c r="H139" s="71"/>
      <c r="I139" s="47"/>
      <c r="J139" s="85"/>
      <c r="K139" s="84">
        <f t="shared" si="5"/>
        <v>0</v>
      </c>
      <c r="L139" s="124"/>
    </row>
    <row r="140" spans="1:12" x14ac:dyDescent="0.25">
      <c r="A140" s="122"/>
      <c r="B140" s="92" t="s">
        <v>65</v>
      </c>
      <c r="C140" s="132">
        <v>1</v>
      </c>
      <c r="D140" s="132" t="s">
        <v>35</v>
      </c>
      <c r="E140" s="294"/>
      <c r="F140" s="294"/>
      <c r="G140" s="132"/>
      <c r="H140" s="94">
        <f>K157</f>
        <v>0.16</v>
      </c>
      <c r="I140" s="95"/>
      <c r="J140" s="96"/>
      <c r="K140" s="84">
        <f t="shared" si="5"/>
        <v>0.16</v>
      </c>
      <c r="L140" s="122"/>
    </row>
    <row r="141" spans="1:12" x14ac:dyDescent="0.25">
      <c r="A141" s="122"/>
      <c r="B141" s="6"/>
      <c r="C141" s="6"/>
      <c r="D141" s="122"/>
      <c r="E141" s="122"/>
      <c r="F141" s="122"/>
      <c r="G141" s="122"/>
      <c r="H141" s="122"/>
      <c r="I141" s="122"/>
      <c r="J141" s="122"/>
      <c r="K141" s="122"/>
      <c r="L141" s="122"/>
    </row>
    <row r="142" spans="1:12" x14ac:dyDescent="0.25">
      <c r="A142" s="9"/>
      <c r="B142" s="234" t="s">
        <v>23</v>
      </c>
      <c r="C142" s="235"/>
      <c r="D142" s="236"/>
      <c r="E142" s="237"/>
      <c r="F142" s="237"/>
      <c r="G142" s="237"/>
      <c r="H142" s="237"/>
      <c r="I142" s="237"/>
      <c r="J142" s="237"/>
      <c r="K142" s="237"/>
      <c r="L142" s="218"/>
    </row>
    <row r="143" spans="1:12" x14ac:dyDescent="0.25">
      <c r="A143" s="17">
        <v>1</v>
      </c>
      <c r="B143" s="287"/>
      <c r="C143" s="288"/>
      <c r="D143" s="288"/>
      <c r="E143" s="288"/>
      <c r="F143" s="288"/>
      <c r="G143" s="288"/>
      <c r="H143" s="288"/>
      <c r="I143" s="288"/>
      <c r="J143" s="288"/>
      <c r="K143" s="289"/>
      <c r="L143" s="122"/>
    </row>
    <row r="144" spans="1:12" x14ac:dyDescent="0.25">
      <c r="A144" s="17">
        <v>2</v>
      </c>
      <c r="B144" s="287"/>
      <c r="C144" s="288"/>
      <c r="D144" s="288"/>
      <c r="E144" s="288"/>
      <c r="F144" s="288"/>
      <c r="G144" s="288"/>
      <c r="H144" s="288"/>
      <c r="I144" s="288"/>
      <c r="J144" s="288"/>
      <c r="K144" s="289"/>
      <c r="L144" s="122"/>
    </row>
    <row r="145" spans="1:12" x14ac:dyDescent="0.25">
      <c r="A145" s="17">
        <v>3</v>
      </c>
      <c r="B145" s="287"/>
      <c r="C145" s="288"/>
      <c r="D145" s="288"/>
      <c r="E145" s="288"/>
      <c r="F145" s="288"/>
      <c r="G145" s="288"/>
      <c r="H145" s="288"/>
      <c r="I145" s="288"/>
      <c r="J145" s="288"/>
      <c r="K145" s="289"/>
      <c r="L145" s="122"/>
    </row>
    <row r="146" spans="1:12" x14ac:dyDescent="0.25">
      <c r="A146" s="17">
        <v>4</v>
      </c>
      <c r="B146" s="287"/>
      <c r="C146" s="288"/>
      <c r="D146" s="288"/>
      <c r="E146" s="288"/>
      <c r="F146" s="288"/>
      <c r="G146" s="288"/>
      <c r="H146" s="288"/>
      <c r="I146" s="288"/>
      <c r="J146" s="288"/>
      <c r="K146" s="289"/>
      <c r="L146" s="122"/>
    </row>
    <row r="147" spans="1:12" x14ac:dyDescent="0.25">
      <c r="A147" s="17">
        <v>5</v>
      </c>
      <c r="B147" s="287"/>
      <c r="C147" s="288"/>
      <c r="D147" s="288"/>
      <c r="E147" s="288"/>
      <c r="F147" s="288"/>
      <c r="G147" s="288"/>
      <c r="H147" s="288"/>
      <c r="I147" s="288"/>
      <c r="J147" s="288"/>
      <c r="K147" s="289"/>
      <c r="L147" s="122"/>
    </row>
    <row r="148" spans="1:12" x14ac:dyDescent="0.25">
      <c r="A148" s="17">
        <v>6</v>
      </c>
      <c r="B148" s="287"/>
      <c r="C148" s="288"/>
      <c r="D148" s="288"/>
      <c r="E148" s="288"/>
      <c r="F148" s="288"/>
      <c r="G148" s="288"/>
      <c r="H148" s="288"/>
      <c r="I148" s="288"/>
      <c r="J148" s="288"/>
      <c r="K148" s="289"/>
      <c r="L148" s="122"/>
    </row>
    <row r="149" spans="1:12" x14ac:dyDescent="0.25">
      <c r="A149" s="17">
        <v>7</v>
      </c>
      <c r="B149" s="287"/>
      <c r="C149" s="288"/>
      <c r="D149" s="288"/>
      <c r="E149" s="288"/>
      <c r="F149" s="288"/>
      <c r="G149" s="288"/>
      <c r="H149" s="288"/>
      <c r="I149" s="288"/>
      <c r="J149" s="288"/>
      <c r="K149" s="289"/>
      <c r="L149" s="122"/>
    </row>
    <row r="150" spans="1:12" x14ac:dyDescent="0.25">
      <c r="A150" s="17">
        <v>8</v>
      </c>
      <c r="B150" s="287"/>
      <c r="C150" s="288"/>
      <c r="D150" s="288"/>
      <c r="E150" s="288"/>
      <c r="F150" s="288"/>
      <c r="G150" s="288"/>
      <c r="H150" s="288"/>
      <c r="I150" s="288"/>
      <c r="J150" s="288"/>
      <c r="K150" s="289"/>
      <c r="L150" s="122"/>
    </row>
    <row r="151" spans="1:12" x14ac:dyDescent="0.25">
      <c r="A151" s="122"/>
      <c r="B151" s="238"/>
      <c r="C151" s="239"/>
      <c r="D151" s="239"/>
      <c r="E151" s="239"/>
      <c r="F151" s="239"/>
      <c r="G151" s="239"/>
      <c r="H151" s="239"/>
      <c r="I151" s="239"/>
      <c r="J151" s="239"/>
      <c r="K151" s="239"/>
      <c r="L151" s="230"/>
    </row>
    <row r="152" spans="1:12" x14ac:dyDescent="0.25">
      <c r="A152" s="9"/>
      <c r="B152" s="241" t="s">
        <v>24</v>
      </c>
      <c r="C152" s="242"/>
      <c r="D152" s="242"/>
      <c r="E152" s="243"/>
      <c r="F152" s="124"/>
      <c r="G152" s="122"/>
      <c r="H152" s="292" t="s">
        <v>82</v>
      </c>
      <c r="I152" s="292"/>
      <c r="J152" s="292"/>
      <c r="K152" s="292"/>
      <c r="L152" s="122"/>
    </row>
    <row r="153" spans="1:12" x14ac:dyDescent="0.25">
      <c r="A153" s="17">
        <v>1</v>
      </c>
      <c r="B153" s="220"/>
      <c r="C153" s="220"/>
      <c r="D153" s="220"/>
      <c r="E153" s="22"/>
      <c r="F153" s="124"/>
      <c r="G153" s="122"/>
      <c r="H153" s="290" t="s">
        <v>83</v>
      </c>
      <c r="I153" s="291"/>
      <c r="J153" s="128" t="s">
        <v>87</v>
      </c>
      <c r="K153" s="13">
        <v>0.13</v>
      </c>
      <c r="L153" s="122"/>
    </row>
    <row r="154" spans="1:12" x14ac:dyDescent="0.25">
      <c r="A154" s="17">
        <v>2</v>
      </c>
      <c r="B154" s="220"/>
      <c r="C154" s="220"/>
      <c r="D154" s="220"/>
      <c r="E154" s="23"/>
      <c r="F154" s="124"/>
      <c r="G154" s="122"/>
      <c r="H154" s="290" t="s">
        <v>84</v>
      </c>
      <c r="I154" s="291"/>
      <c r="J154" s="128" t="s">
        <v>86</v>
      </c>
      <c r="K154" s="13">
        <v>0.02</v>
      </c>
      <c r="L154" s="122"/>
    </row>
    <row r="155" spans="1:12" x14ac:dyDescent="0.25">
      <c r="A155" s="17">
        <v>3</v>
      </c>
      <c r="B155" s="220"/>
      <c r="C155" s="220"/>
      <c r="D155" s="220"/>
      <c r="E155" s="23"/>
      <c r="F155" s="124"/>
      <c r="G155" s="122"/>
      <c r="H155" s="290" t="s">
        <v>85</v>
      </c>
      <c r="I155" s="291"/>
      <c r="J155" s="128" t="s">
        <v>86</v>
      </c>
      <c r="K155" s="13">
        <v>0.01</v>
      </c>
      <c r="L155" s="122"/>
    </row>
    <row r="156" spans="1:12" x14ac:dyDescent="0.25">
      <c r="A156" s="17">
        <v>4</v>
      </c>
      <c r="B156" s="220"/>
      <c r="C156" s="220"/>
      <c r="D156" s="220"/>
      <c r="E156" s="24"/>
      <c r="F156" s="124"/>
      <c r="G156" s="122"/>
      <c r="H156" s="285"/>
      <c r="I156" s="286"/>
      <c r="J156" s="128"/>
      <c r="K156" s="128"/>
      <c r="L156" s="122"/>
    </row>
    <row r="157" spans="1:12" x14ac:dyDescent="0.25">
      <c r="A157" s="9"/>
      <c r="B157" s="244" t="s">
        <v>25</v>
      </c>
      <c r="C157" s="245"/>
      <c r="D157" s="245"/>
      <c r="E157" s="246"/>
      <c r="F157" s="124"/>
      <c r="G157" s="122"/>
      <c r="H157" s="285"/>
      <c r="I157" s="286"/>
      <c r="J157" s="128"/>
      <c r="K157" s="128">
        <f>K153+K154+K155</f>
        <v>0.16</v>
      </c>
      <c r="L157" s="122"/>
    </row>
    <row r="158" spans="1:12" x14ac:dyDescent="0.25">
      <c r="A158" s="122"/>
      <c r="B158" s="125"/>
      <c r="C158" s="125"/>
      <c r="D158" s="125"/>
      <c r="E158" s="125"/>
      <c r="F158" s="122"/>
      <c r="G158" s="122"/>
      <c r="H158" s="122"/>
      <c r="I158" s="122"/>
      <c r="J158" s="122"/>
      <c r="K158" s="122"/>
      <c r="L158" s="122"/>
    </row>
    <row r="159" spans="1:12" x14ac:dyDescent="0.25">
      <c r="A159" s="122"/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</row>
    <row r="163" spans="1:12" x14ac:dyDescent="0.25">
      <c r="A163" s="122"/>
      <c r="B163" s="72" t="s">
        <v>44</v>
      </c>
      <c r="C163" s="300"/>
      <c r="D163" s="300"/>
      <c r="E163" s="300"/>
      <c r="F163" s="25"/>
      <c r="G163" s="122"/>
      <c r="H163" s="73"/>
      <c r="I163" s="73"/>
      <c r="J163" s="73" t="s">
        <v>41</v>
      </c>
      <c r="K163" s="74">
        <v>102014</v>
      </c>
      <c r="L163" s="122"/>
    </row>
    <row r="164" spans="1:12" x14ac:dyDescent="0.25">
      <c r="A164" s="218"/>
      <c r="B164" s="219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</row>
    <row r="165" spans="1:12" x14ac:dyDescent="0.25">
      <c r="A165" s="122"/>
      <c r="B165" s="72" t="s">
        <v>2</v>
      </c>
      <c r="C165" s="300" t="s">
        <v>123</v>
      </c>
      <c r="D165" s="300"/>
      <c r="E165" s="300"/>
      <c r="F165" s="29"/>
      <c r="G165" s="25"/>
      <c r="H165" s="122"/>
      <c r="I165" s="122"/>
      <c r="J165" s="108" t="s">
        <v>74</v>
      </c>
      <c r="K165" s="107"/>
      <c r="L165" s="122"/>
    </row>
    <row r="166" spans="1:12" x14ac:dyDescent="0.25">
      <c r="A166" s="122"/>
      <c r="B166" s="123"/>
      <c r="C166" s="28"/>
      <c r="D166" s="28"/>
      <c r="E166" s="28"/>
      <c r="F166" s="28"/>
      <c r="G166" s="25"/>
      <c r="H166" s="122"/>
      <c r="I166" s="122"/>
      <c r="J166" s="122"/>
      <c r="K166" s="122"/>
      <c r="L166" s="122"/>
    </row>
    <row r="167" spans="1:12" x14ac:dyDescent="0.25">
      <c r="A167" s="122"/>
      <c r="B167" s="72" t="s">
        <v>31</v>
      </c>
      <c r="C167" s="300" t="s">
        <v>68</v>
      </c>
      <c r="D167" s="300"/>
      <c r="E167" s="300"/>
      <c r="F167" s="25"/>
      <c r="G167" s="25"/>
      <c r="H167" s="122"/>
      <c r="I167" s="122"/>
      <c r="J167" s="122"/>
      <c r="K167" s="122"/>
      <c r="L167" s="122"/>
    </row>
    <row r="168" spans="1:12" x14ac:dyDescent="0.25">
      <c r="A168" s="122"/>
      <c r="B168" s="123"/>
      <c r="C168" s="28"/>
      <c r="D168" s="28"/>
      <c r="E168" s="28"/>
      <c r="F168" s="28"/>
      <c r="G168" s="25"/>
      <c r="H168" s="122"/>
      <c r="I168" s="122"/>
      <c r="J168" s="122"/>
      <c r="K168" s="122"/>
      <c r="L168" s="122"/>
    </row>
    <row r="169" spans="1:12" x14ac:dyDescent="0.25">
      <c r="A169" s="122"/>
      <c r="B169" s="72" t="s">
        <v>30</v>
      </c>
      <c r="C169" s="300" t="s">
        <v>69</v>
      </c>
      <c r="D169" s="300"/>
      <c r="E169" s="300"/>
      <c r="F169" s="25"/>
      <c r="G169" s="25"/>
      <c r="H169" s="122"/>
      <c r="I169" s="122"/>
      <c r="J169" s="122"/>
      <c r="K169" s="122"/>
      <c r="L169" s="122"/>
    </row>
    <row r="170" spans="1:12" x14ac:dyDescent="0.25">
      <c r="A170" s="218"/>
      <c r="B170" s="219"/>
      <c r="C170" s="126"/>
      <c r="D170" s="218"/>
      <c r="E170" s="218"/>
      <c r="F170" s="126"/>
      <c r="G170" s="122"/>
      <c r="H170" s="122"/>
      <c r="I170" s="122"/>
      <c r="J170" s="122"/>
      <c r="K170" s="126"/>
      <c r="L170" s="122"/>
    </row>
    <row r="171" spans="1:12" x14ac:dyDescent="0.25">
      <c r="A171" s="122"/>
      <c r="B171" s="4" t="s">
        <v>3</v>
      </c>
      <c r="C171" s="20"/>
      <c r="D171" s="124" t="s">
        <v>57</v>
      </c>
      <c r="E171" s="8" t="s">
        <v>5</v>
      </c>
      <c r="F171" s="20" t="s">
        <v>94</v>
      </c>
      <c r="G171" s="124"/>
      <c r="H171" s="90"/>
      <c r="I171" s="90"/>
      <c r="J171" s="8" t="s">
        <v>81</v>
      </c>
      <c r="K171" s="77">
        <v>11.25</v>
      </c>
      <c r="L171" s="124"/>
    </row>
    <row r="172" spans="1:12" x14ac:dyDescent="0.25">
      <c r="A172" s="122"/>
      <c r="B172" s="9"/>
      <c r="C172" s="20"/>
      <c r="D172" s="124" t="s">
        <v>58</v>
      </c>
      <c r="E172" s="8" t="s">
        <v>7</v>
      </c>
      <c r="F172" s="20">
        <v>8</v>
      </c>
      <c r="G172" s="124"/>
      <c r="H172" s="122"/>
      <c r="I172" s="122"/>
      <c r="J172" s="122"/>
      <c r="K172" s="78"/>
      <c r="L172" s="122"/>
    </row>
    <row r="173" spans="1:12" x14ac:dyDescent="0.25">
      <c r="A173" s="122"/>
      <c r="B173" s="9"/>
      <c r="C173" s="20" t="s">
        <v>29</v>
      </c>
      <c r="D173" s="124" t="s">
        <v>59</v>
      </c>
      <c r="E173" s="122"/>
      <c r="F173" s="127"/>
      <c r="G173" s="122"/>
      <c r="H173" s="90"/>
      <c r="I173" s="90"/>
      <c r="J173" s="8" t="s">
        <v>9</v>
      </c>
      <c r="K173" s="79">
        <f>K180+K181+K182+K183+K184+K185+K186+K187+K188+K189+K190+K191+K192+K193+K194+K195+K195+K196</f>
        <v>2.6989999999999998</v>
      </c>
      <c r="L173" s="124"/>
    </row>
    <row r="174" spans="1:12" x14ac:dyDescent="0.25">
      <c r="A174" s="122"/>
      <c r="B174" s="9"/>
      <c r="C174" s="20"/>
      <c r="D174" s="124" t="s">
        <v>61</v>
      </c>
      <c r="E174" s="8" t="s">
        <v>28</v>
      </c>
      <c r="F174" s="20"/>
      <c r="G174" s="124"/>
      <c r="H174" s="122"/>
      <c r="I174" s="122"/>
      <c r="J174" s="122"/>
      <c r="K174" s="78"/>
      <c r="L174" s="122"/>
    </row>
    <row r="175" spans="1:12" x14ac:dyDescent="0.25">
      <c r="A175" s="122"/>
      <c r="B175" s="9"/>
      <c r="C175" s="20"/>
      <c r="D175" s="124" t="s">
        <v>60</v>
      </c>
      <c r="E175" s="122"/>
      <c r="F175" s="127"/>
      <c r="G175" s="122"/>
      <c r="H175" s="90"/>
      <c r="I175" s="90"/>
      <c r="J175" s="8" t="s">
        <v>12</v>
      </c>
      <c r="K175" s="79">
        <f>K171-K173</f>
        <v>8.5510000000000002</v>
      </c>
      <c r="L175" s="124"/>
    </row>
    <row r="176" spans="1:12" x14ac:dyDescent="0.25">
      <c r="A176" s="122"/>
      <c r="B176" s="9"/>
      <c r="C176" s="20"/>
      <c r="D176" s="124" t="s">
        <v>63</v>
      </c>
      <c r="E176" s="8" t="s">
        <v>14</v>
      </c>
      <c r="F176" s="13" t="s">
        <v>108</v>
      </c>
      <c r="G176" s="124"/>
      <c r="H176" s="122"/>
      <c r="I176" s="122"/>
      <c r="J176" s="122"/>
      <c r="K176" s="78"/>
      <c r="L176" s="122"/>
    </row>
    <row r="177" spans="1:12" x14ac:dyDescent="0.25">
      <c r="A177" s="122"/>
      <c r="B177" s="9"/>
      <c r="C177" s="20"/>
      <c r="D177" s="124" t="s">
        <v>62</v>
      </c>
      <c r="E177" s="8" t="s">
        <v>27</v>
      </c>
      <c r="F177" s="13" t="s">
        <v>70</v>
      </c>
      <c r="G177" s="124"/>
      <c r="H177" s="90"/>
      <c r="I177" s="90"/>
      <c r="J177" s="8" t="s">
        <v>16</v>
      </c>
      <c r="K177" s="80">
        <f>K173/K171</f>
        <v>0.2399111111111111</v>
      </c>
      <c r="L177" s="124"/>
    </row>
    <row r="178" spans="1:12" x14ac:dyDescent="0.25">
      <c r="A178" s="122"/>
      <c r="B178" s="126"/>
      <c r="C178" s="6"/>
      <c r="D178" s="126"/>
      <c r="E178" s="126"/>
      <c r="F178" s="6"/>
      <c r="G178" s="122"/>
      <c r="H178" s="126"/>
      <c r="I178" s="126"/>
      <c r="J178" s="126"/>
      <c r="K178" s="81"/>
      <c r="L178" s="122"/>
    </row>
    <row r="179" spans="1:12" ht="15.75" thickBot="1" x14ac:dyDescent="0.3">
      <c r="A179" s="9"/>
      <c r="B179" s="131" t="s">
        <v>64</v>
      </c>
      <c r="C179" s="131" t="s">
        <v>18</v>
      </c>
      <c r="D179" s="131" t="s">
        <v>40</v>
      </c>
      <c r="E179" s="298" t="s">
        <v>20</v>
      </c>
      <c r="F179" s="299"/>
      <c r="G179" s="131" t="s">
        <v>42</v>
      </c>
      <c r="H179" s="131" t="s">
        <v>50</v>
      </c>
      <c r="I179" s="131" t="s">
        <v>49</v>
      </c>
      <c r="J179" s="131" t="s">
        <v>51</v>
      </c>
      <c r="K179" s="131" t="s">
        <v>22</v>
      </c>
    </row>
    <row r="180" spans="1:12" ht="15.75" thickBot="1" x14ac:dyDescent="0.3">
      <c r="A180" s="9"/>
      <c r="B180" s="130" t="s">
        <v>80</v>
      </c>
      <c r="C180" s="65">
        <v>1</v>
      </c>
      <c r="D180" s="69" t="s">
        <v>35</v>
      </c>
      <c r="E180" s="296" t="s">
        <v>46</v>
      </c>
      <c r="F180" s="297"/>
      <c r="G180" s="67" t="s">
        <v>43</v>
      </c>
      <c r="H180" s="75">
        <v>1.2310000000000001</v>
      </c>
      <c r="I180" s="47">
        <v>24.62</v>
      </c>
      <c r="J180" s="85" t="s">
        <v>52</v>
      </c>
      <c r="K180" s="82">
        <f t="shared" ref="K180:K185" si="6">H180*C180</f>
        <v>1.2310000000000001</v>
      </c>
    </row>
    <row r="181" spans="1:12" x14ac:dyDescent="0.25">
      <c r="A181" s="9"/>
      <c r="B181" s="128"/>
      <c r="C181" s="20"/>
      <c r="D181" s="67" t="s">
        <v>32</v>
      </c>
      <c r="E181" s="293"/>
      <c r="F181" s="293"/>
      <c r="G181" s="13"/>
      <c r="H181" s="71"/>
      <c r="I181" s="45"/>
      <c r="J181" s="86"/>
      <c r="K181" s="79">
        <f t="shared" si="6"/>
        <v>0</v>
      </c>
      <c r="L181" s="124"/>
    </row>
    <row r="182" spans="1:12" x14ac:dyDescent="0.25">
      <c r="A182" s="9"/>
      <c r="B182" s="128"/>
      <c r="C182" s="20"/>
      <c r="D182" s="13" t="s">
        <v>32</v>
      </c>
      <c r="E182" s="293"/>
      <c r="F182" s="293"/>
      <c r="G182" s="13"/>
      <c r="H182" s="71"/>
      <c r="I182" s="45"/>
      <c r="J182" s="86"/>
      <c r="K182" s="79">
        <f t="shared" si="6"/>
        <v>0</v>
      </c>
      <c r="L182" s="124"/>
    </row>
    <row r="183" spans="1:12" x14ac:dyDescent="0.25">
      <c r="A183" s="9"/>
      <c r="B183" s="128"/>
      <c r="C183" s="20"/>
      <c r="D183" s="13" t="s">
        <v>32</v>
      </c>
      <c r="E183" s="293"/>
      <c r="F183" s="293"/>
      <c r="G183" s="13"/>
      <c r="H183" s="71"/>
      <c r="I183" s="45"/>
      <c r="J183" s="86"/>
      <c r="K183" s="79">
        <f t="shared" si="6"/>
        <v>0</v>
      </c>
      <c r="L183" s="124"/>
    </row>
    <row r="184" spans="1:12" x14ac:dyDescent="0.25">
      <c r="A184" s="9"/>
      <c r="B184" s="128"/>
      <c r="C184" s="20"/>
      <c r="D184" s="13" t="s">
        <v>32</v>
      </c>
      <c r="E184" s="293"/>
      <c r="F184" s="293"/>
      <c r="G184" s="13"/>
      <c r="H184" s="71"/>
      <c r="I184" s="45"/>
      <c r="J184" s="86"/>
      <c r="K184" s="79">
        <f t="shared" si="6"/>
        <v>0</v>
      </c>
      <c r="L184" s="124"/>
    </row>
    <row r="185" spans="1:12" x14ac:dyDescent="0.25">
      <c r="A185" s="9"/>
      <c r="B185" s="128"/>
      <c r="C185" s="20"/>
      <c r="D185" s="13" t="s">
        <v>32</v>
      </c>
      <c r="E185" s="293"/>
      <c r="F185" s="293"/>
      <c r="G185" s="13"/>
      <c r="H185" s="71"/>
      <c r="I185" s="45"/>
      <c r="J185" s="86"/>
      <c r="K185" s="79">
        <f t="shared" si="6"/>
        <v>0</v>
      </c>
      <c r="L185" s="124"/>
    </row>
    <row r="186" spans="1:12" x14ac:dyDescent="0.25">
      <c r="A186" s="9"/>
      <c r="B186" s="128"/>
      <c r="C186" s="20"/>
      <c r="D186" s="13" t="s">
        <v>32</v>
      </c>
      <c r="E186" s="293"/>
      <c r="F186" s="293"/>
      <c r="G186" s="13"/>
      <c r="H186" s="71"/>
      <c r="I186" s="45"/>
      <c r="J186" s="86"/>
      <c r="K186" s="79">
        <f>H186/16</f>
        <v>0</v>
      </c>
      <c r="L186" s="124"/>
    </row>
    <row r="187" spans="1:12" ht="15.75" thickBot="1" x14ac:dyDescent="0.3">
      <c r="A187" s="9"/>
      <c r="B187" s="129"/>
      <c r="C187" s="39"/>
      <c r="D187" s="66" t="s">
        <v>32</v>
      </c>
      <c r="E187" s="295"/>
      <c r="F187" s="295"/>
      <c r="G187" s="32"/>
      <c r="H187" s="76"/>
      <c r="I187" s="46"/>
      <c r="J187" s="87"/>
      <c r="K187" s="83">
        <f>H187/16</f>
        <v>0</v>
      </c>
      <c r="L187" s="124"/>
    </row>
    <row r="188" spans="1:12" ht="15.75" thickBot="1" x14ac:dyDescent="0.3">
      <c r="A188" s="9"/>
      <c r="B188" s="128" t="s">
        <v>77</v>
      </c>
      <c r="C188" s="65">
        <v>6</v>
      </c>
      <c r="D188" s="68" t="s">
        <v>34</v>
      </c>
      <c r="E188" s="296"/>
      <c r="F188" s="297"/>
      <c r="G188" s="67" t="s">
        <v>43</v>
      </c>
      <c r="H188" s="75">
        <v>0.183</v>
      </c>
      <c r="I188" s="47">
        <v>87.88</v>
      </c>
      <c r="J188" s="85" t="s">
        <v>79</v>
      </c>
      <c r="K188" s="84">
        <f t="shared" ref="K188:K196" si="7">H188*C188</f>
        <v>1.0979999999999999</v>
      </c>
      <c r="L188" s="124"/>
    </row>
    <row r="189" spans="1:12" x14ac:dyDescent="0.25">
      <c r="A189" s="9"/>
      <c r="B189" s="128" t="s">
        <v>78</v>
      </c>
      <c r="C189" s="20">
        <v>4</v>
      </c>
      <c r="D189" s="67" t="s">
        <v>33</v>
      </c>
      <c r="E189" s="293"/>
      <c r="F189" s="293"/>
      <c r="G189" s="13" t="s">
        <v>43</v>
      </c>
      <c r="H189" s="71">
        <v>4.3999999999999997E-2</v>
      </c>
      <c r="I189" s="47">
        <v>27.95</v>
      </c>
      <c r="J189" s="85" t="s">
        <v>54</v>
      </c>
      <c r="K189" s="84">
        <f t="shared" si="7"/>
        <v>0.17599999999999999</v>
      </c>
      <c r="L189" s="124"/>
    </row>
    <row r="190" spans="1:12" x14ac:dyDescent="0.25">
      <c r="A190" s="9"/>
      <c r="B190" s="128" t="s">
        <v>92</v>
      </c>
      <c r="C190" s="20">
        <v>1</v>
      </c>
      <c r="D190" s="13" t="s">
        <v>33</v>
      </c>
      <c r="E190" s="293"/>
      <c r="F190" s="293"/>
      <c r="G190" s="13" t="s">
        <v>43</v>
      </c>
      <c r="H190" s="71">
        <v>3.4000000000000002E-2</v>
      </c>
      <c r="I190" s="47">
        <v>27.2</v>
      </c>
      <c r="J190" s="85" t="s">
        <v>93</v>
      </c>
      <c r="K190" s="84">
        <f t="shared" si="7"/>
        <v>3.4000000000000002E-2</v>
      </c>
      <c r="L190" s="124"/>
    </row>
    <row r="191" spans="1:12" x14ac:dyDescent="0.25">
      <c r="A191" s="9"/>
      <c r="B191" s="128"/>
      <c r="C191" s="20"/>
      <c r="D191" s="13" t="s">
        <v>33</v>
      </c>
      <c r="E191" s="293"/>
      <c r="F191" s="293"/>
      <c r="G191" s="13"/>
      <c r="H191" s="71"/>
      <c r="I191" s="47"/>
      <c r="J191" s="85"/>
      <c r="K191" s="84">
        <f t="shared" si="7"/>
        <v>0</v>
      </c>
      <c r="L191" s="124"/>
    </row>
    <row r="192" spans="1:12" x14ac:dyDescent="0.25">
      <c r="A192" s="9"/>
      <c r="B192" s="128"/>
      <c r="C192" s="20"/>
      <c r="D192" s="13" t="s">
        <v>33</v>
      </c>
      <c r="E192" s="293"/>
      <c r="F192" s="293"/>
      <c r="G192" s="13"/>
      <c r="H192" s="71"/>
      <c r="I192" s="47"/>
      <c r="J192" s="85"/>
      <c r="K192" s="84">
        <f t="shared" si="7"/>
        <v>0</v>
      </c>
      <c r="L192" s="124"/>
    </row>
    <row r="193" spans="1:12" x14ac:dyDescent="0.25">
      <c r="A193" s="9"/>
      <c r="B193" s="128"/>
      <c r="C193" s="20"/>
      <c r="D193" s="13" t="s">
        <v>33</v>
      </c>
      <c r="E193" s="293"/>
      <c r="F193" s="293"/>
      <c r="G193" s="13"/>
      <c r="H193" s="71"/>
      <c r="I193" s="47"/>
      <c r="J193" s="85"/>
      <c r="K193" s="84">
        <f t="shared" si="7"/>
        <v>0</v>
      </c>
      <c r="L193" s="124"/>
    </row>
    <row r="194" spans="1:12" x14ac:dyDescent="0.25">
      <c r="A194" s="9"/>
      <c r="B194" s="128"/>
      <c r="C194" s="20"/>
      <c r="D194" s="13" t="s">
        <v>33</v>
      </c>
      <c r="E194" s="293"/>
      <c r="F194" s="293"/>
      <c r="G194" s="13"/>
      <c r="H194" s="71"/>
      <c r="I194" s="47"/>
      <c r="J194" s="85"/>
      <c r="K194" s="84">
        <f t="shared" si="7"/>
        <v>0</v>
      </c>
      <c r="L194" s="124"/>
    </row>
    <row r="195" spans="1:12" x14ac:dyDescent="0.25">
      <c r="A195" s="9"/>
      <c r="B195" s="128"/>
      <c r="C195" s="20"/>
      <c r="D195" s="13" t="s">
        <v>33</v>
      </c>
      <c r="E195" s="293"/>
      <c r="F195" s="293"/>
      <c r="G195" s="13"/>
      <c r="H195" s="71"/>
      <c r="I195" s="47"/>
      <c r="J195" s="85"/>
      <c r="K195" s="84">
        <f t="shared" si="7"/>
        <v>0</v>
      </c>
      <c r="L195" s="124"/>
    </row>
    <row r="196" spans="1:12" x14ac:dyDescent="0.25">
      <c r="A196" s="122"/>
      <c r="B196" s="92" t="s">
        <v>65</v>
      </c>
      <c r="C196" s="132">
        <v>1</v>
      </c>
      <c r="D196" s="132" t="s">
        <v>35</v>
      </c>
      <c r="E196" s="294"/>
      <c r="F196" s="294"/>
      <c r="G196" s="132"/>
      <c r="H196" s="94">
        <f>K213</f>
        <v>0.16</v>
      </c>
      <c r="I196" s="95"/>
      <c r="J196" s="96"/>
      <c r="K196" s="84">
        <f t="shared" si="7"/>
        <v>0.16</v>
      </c>
      <c r="L196" s="122"/>
    </row>
    <row r="197" spans="1:12" x14ac:dyDescent="0.25">
      <c r="A197" s="122"/>
      <c r="B197" s="6"/>
      <c r="C197" s="6"/>
      <c r="D197" s="122"/>
      <c r="E197" s="122"/>
      <c r="F197" s="122"/>
      <c r="G197" s="122"/>
      <c r="H197" s="122"/>
      <c r="I197" s="122"/>
      <c r="J197" s="122"/>
      <c r="K197" s="122"/>
      <c r="L197" s="122"/>
    </row>
    <row r="198" spans="1:12" x14ac:dyDescent="0.25">
      <c r="A198" s="9"/>
      <c r="B198" s="234" t="s">
        <v>23</v>
      </c>
      <c r="C198" s="235"/>
      <c r="D198" s="236"/>
      <c r="E198" s="237"/>
      <c r="F198" s="237"/>
      <c r="G198" s="237"/>
      <c r="H198" s="237"/>
      <c r="I198" s="237"/>
      <c r="J198" s="237"/>
      <c r="K198" s="237"/>
      <c r="L198" s="218"/>
    </row>
    <row r="199" spans="1:12" x14ac:dyDescent="0.25">
      <c r="A199" s="17">
        <v>1</v>
      </c>
      <c r="B199" s="287"/>
      <c r="C199" s="288"/>
      <c r="D199" s="288"/>
      <c r="E199" s="288"/>
      <c r="F199" s="288"/>
      <c r="G199" s="288"/>
      <c r="H199" s="288"/>
      <c r="I199" s="288"/>
      <c r="J199" s="288"/>
      <c r="K199" s="289"/>
      <c r="L199" s="122"/>
    </row>
    <row r="200" spans="1:12" x14ac:dyDescent="0.25">
      <c r="A200" s="17">
        <v>2</v>
      </c>
      <c r="B200" s="287"/>
      <c r="C200" s="288"/>
      <c r="D200" s="288"/>
      <c r="E200" s="288"/>
      <c r="F200" s="288"/>
      <c r="G200" s="288"/>
      <c r="H200" s="288"/>
      <c r="I200" s="288"/>
      <c r="J200" s="288"/>
      <c r="K200" s="289"/>
      <c r="L200" s="122"/>
    </row>
    <row r="201" spans="1:12" x14ac:dyDescent="0.25">
      <c r="A201" s="17">
        <v>3</v>
      </c>
      <c r="B201" s="287"/>
      <c r="C201" s="288"/>
      <c r="D201" s="288"/>
      <c r="E201" s="288"/>
      <c r="F201" s="288"/>
      <c r="G201" s="288"/>
      <c r="H201" s="288"/>
      <c r="I201" s="288"/>
      <c r="J201" s="288"/>
      <c r="K201" s="289"/>
      <c r="L201" s="122"/>
    </row>
    <row r="202" spans="1:12" x14ac:dyDescent="0.25">
      <c r="A202" s="17">
        <v>4</v>
      </c>
      <c r="B202" s="287"/>
      <c r="C202" s="288"/>
      <c r="D202" s="288"/>
      <c r="E202" s="288"/>
      <c r="F202" s="288"/>
      <c r="G202" s="288"/>
      <c r="H202" s="288"/>
      <c r="I202" s="288"/>
      <c r="J202" s="288"/>
      <c r="K202" s="289"/>
      <c r="L202" s="122"/>
    </row>
    <row r="203" spans="1:12" x14ac:dyDescent="0.25">
      <c r="A203" s="17">
        <v>5</v>
      </c>
      <c r="B203" s="287"/>
      <c r="C203" s="288"/>
      <c r="D203" s="288"/>
      <c r="E203" s="288"/>
      <c r="F203" s="288"/>
      <c r="G203" s="288"/>
      <c r="H203" s="288"/>
      <c r="I203" s="288"/>
      <c r="J203" s="288"/>
      <c r="K203" s="289"/>
      <c r="L203" s="122"/>
    </row>
    <row r="204" spans="1:12" x14ac:dyDescent="0.25">
      <c r="A204" s="17">
        <v>6</v>
      </c>
      <c r="B204" s="287"/>
      <c r="C204" s="288"/>
      <c r="D204" s="288"/>
      <c r="E204" s="288"/>
      <c r="F204" s="288"/>
      <c r="G204" s="288"/>
      <c r="H204" s="288"/>
      <c r="I204" s="288"/>
      <c r="J204" s="288"/>
      <c r="K204" s="289"/>
      <c r="L204" s="122"/>
    </row>
    <row r="205" spans="1:12" x14ac:dyDescent="0.25">
      <c r="A205" s="17">
        <v>7</v>
      </c>
      <c r="B205" s="287"/>
      <c r="C205" s="288"/>
      <c r="D205" s="288"/>
      <c r="E205" s="288"/>
      <c r="F205" s="288"/>
      <c r="G205" s="288"/>
      <c r="H205" s="288"/>
      <c r="I205" s="288"/>
      <c r="J205" s="288"/>
      <c r="K205" s="289"/>
      <c r="L205" s="122"/>
    </row>
    <row r="206" spans="1:12" x14ac:dyDescent="0.25">
      <c r="A206" s="17">
        <v>8</v>
      </c>
      <c r="B206" s="287"/>
      <c r="C206" s="288"/>
      <c r="D206" s="288"/>
      <c r="E206" s="288"/>
      <c r="F206" s="288"/>
      <c r="G206" s="288"/>
      <c r="H206" s="288"/>
      <c r="I206" s="288"/>
      <c r="J206" s="288"/>
      <c r="K206" s="289"/>
      <c r="L206" s="122"/>
    </row>
    <row r="207" spans="1:12" x14ac:dyDescent="0.25">
      <c r="A207" s="122"/>
      <c r="B207" s="238"/>
      <c r="C207" s="239"/>
      <c r="D207" s="239"/>
      <c r="E207" s="239"/>
      <c r="F207" s="239"/>
      <c r="G207" s="239"/>
      <c r="H207" s="239"/>
      <c r="I207" s="239"/>
      <c r="J207" s="239"/>
      <c r="K207" s="239"/>
      <c r="L207" s="230"/>
    </row>
    <row r="208" spans="1:12" x14ac:dyDescent="0.25">
      <c r="A208" s="9"/>
      <c r="B208" s="241" t="s">
        <v>24</v>
      </c>
      <c r="C208" s="242"/>
      <c r="D208" s="242"/>
      <c r="E208" s="243"/>
      <c r="F208" s="124"/>
      <c r="G208" s="122"/>
      <c r="H208" s="292" t="s">
        <v>82</v>
      </c>
      <c r="I208" s="292"/>
      <c r="J208" s="292"/>
      <c r="K208" s="292"/>
      <c r="L208" s="122"/>
    </row>
    <row r="209" spans="1:12" x14ac:dyDescent="0.25">
      <c r="A209" s="17">
        <v>1</v>
      </c>
      <c r="B209" s="220"/>
      <c r="C209" s="220"/>
      <c r="D209" s="220"/>
      <c r="E209" s="22"/>
      <c r="F209" s="124"/>
      <c r="G209" s="122"/>
      <c r="H209" s="290" t="s">
        <v>83</v>
      </c>
      <c r="I209" s="291"/>
      <c r="J209" s="128" t="s">
        <v>87</v>
      </c>
      <c r="K209" s="13">
        <v>0.13</v>
      </c>
      <c r="L209" s="122"/>
    </row>
    <row r="210" spans="1:12" x14ac:dyDescent="0.25">
      <c r="A210" s="17">
        <v>2</v>
      </c>
      <c r="B210" s="220"/>
      <c r="C210" s="220"/>
      <c r="D210" s="220"/>
      <c r="E210" s="23"/>
      <c r="F210" s="124"/>
      <c r="G210" s="122"/>
      <c r="H210" s="290" t="s">
        <v>84</v>
      </c>
      <c r="I210" s="291"/>
      <c r="J210" s="128" t="s">
        <v>86</v>
      </c>
      <c r="K210" s="13">
        <v>0.02</v>
      </c>
      <c r="L210" s="122"/>
    </row>
    <row r="211" spans="1:12" x14ac:dyDescent="0.25">
      <c r="A211" s="17">
        <v>3</v>
      </c>
      <c r="B211" s="220"/>
      <c r="C211" s="220"/>
      <c r="D211" s="220"/>
      <c r="E211" s="23"/>
      <c r="F211" s="124"/>
      <c r="G211" s="122"/>
      <c r="H211" s="290" t="s">
        <v>85</v>
      </c>
      <c r="I211" s="291"/>
      <c r="J211" s="128" t="s">
        <v>86</v>
      </c>
      <c r="K211" s="13">
        <v>0.01</v>
      </c>
      <c r="L211" s="122"/>
    </row>
    <row r="212" spans="1:12" x14ac:dyDescent="0.25">
      <c r="A212" s="17">
        <v>4</v>
      </c>
      <c r="B212" s="220"/>
      <c r="C212" s="220"/>
      <c r="D212" s="220"/>
      <c r="E212" s="24"/>
      <c r="F212" s="124"/>
      <c r="G212" s="122"/>
      <c r="H212" s="285"/>
      <c r="I212" s="286"/>
      <c r="J212" s="128"/>
      <c r="K212" s="128"/>
      <c r="L212" s="122"/>
    </row>
    <row r="213" spans="1:12" x14ac:dyDescent="0.25">
      <c r="A213" s="9"/>
      <c r="B213" s="244" t="s">
        <v>25</v>
      </c>
      <c r="C213" s="245"/>
      <c r="D213" s="245"/>
      <c r="E213" s="246"/>
      <c r="F213" s="124"/>
      <c r="G213" s="122"/>
      <c r="H213" s="285"/>
      <c r="I213" s="286"/>
      <c r="J213" s="128"/>
      <c r="K213" s="128">
        <f>K209+K210+K211</f>
        <v>0.16</v>
      </c>
      <c r="L213" s="122"/>
    </row>
    <row r="214" spans="1:12" x14ac:dyDescent="0.25">
      <c r="A214" s="122"/>
      <c r="B214" s="125"/>
      <c r="C214" s="125"/>
      <c r="D214" s="125"/>
      <c r="E214" s="125"/>
      <c r="F214" s="122"/>
      <c r="G214" s="122"/>
      <c r="H214" s="122"/>
      <c r="I214" s="122"/>
      <c r="J214" s="122"/>
      <c r="K214" s="122"/>
      <c r="L214" s="122"/>
    </row>
    <row r="215" spans="1:12" x14ac:dyDescent="0.25">
      <c r="A215" s="122"/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</row>
    <row r="218" spans="1:12" x14ac:dyDescent="0.25">
      <c r="A218" s="122"/>
      <c r="B218" s="72" t="s">
        <v>44</v>
      </c>
      <c r="C218" s="300"/>
      <c r="D218" s="300"/>
      <c r="E218" s="300"/>
      <c r="F218" s="25"/>
      <c r="G218" s="122"/>
      <c r="H218" s="73"/>
      <c r="I218" s="73"/>
      <c r="J218" s="73" t="s">
        <v>41</v>
      </c>
      <c r="K218" s="74">
        <v>102014</v>
      </c>
      <c r="L218" s="122"/>
    </row>
    <row r="219" spans="1:12" x14ac:dyDescent="0.25">
      <c r="A219" s="218"/>
      <c r="B219" s="219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</row>
    <row r="220" spans="1:12" x14ac:dyDescent="0.25">
      <c r="A220" s="122"/>
      <c r="B220" s="72" t="s">
        <v>2</v>
      </c>
      <c r="C220" s="300" t="s">
        <v>124</v>
      </c>
      <c r="D220" s="300"/>
      <c r="E220" s="300"/>
      <c r="F220" s="29"/>
      <c r="G220" s="25"/>
      <c r="H220" s="122"/>
      <c r="I220" s="122"/>
      <c r="J220" s="108" t="s">
        <v>74</v>
      </c>
      <c r="K220" s="107"/>
      <c r="L220" s="122"/>
    </row>
    <row r="221" spans="1:12" x14ac:dyDescent="0.25">
      <c r="A221" s="122"/>
      <c r="B221" s="123"/>
      <c r="C221" s="28"/>
      <c r="D221" s="28"/>
      <c r="E221" s="28"/>
      <c r="F221" s="28"/>
      <c r="G221" s="25"/>
      <c r="H221" s="122"/>
      <c r="I221" s="122"/>
      <c r="J221" s="122"/>
      <c r="K221" s="122"/>
      <c r="L221" s="122"/>
    </row>
    <row r="222" spans="1:12" x14ac:dyDescent="0.25">
      <c r="A222" s="122"/>
      <c r="B222" s="72" t="s">
        <v>31</v>
      </c>
      <c r="C222" s="300" t="s">
        <v>68</v>
      </c>
      <c r="D222" s="300"/>
      <c r="E222" s="300"/>
      <c r="F222" s="25"/>
      <c r="G222" s="25"/>
      <c r="H222" s="122"/>
      <c r="I222" s="122"/>
      <c r="J222" s="122"/>
      <c r="K222" s="122"/>
      <c r="L222" s="122"/>
    </row>
    <row r="223" spans="1:12" x14ac:dyDescent="0.25">
      <c r="A223" s="122"/>
      <c r="B223" s="123"/>
      <c r="C223" s="28"/>
      <c r="D223" s="28"/>
      <c r="E223" s="28"/>
      <c r="F223" s="28"/>
      <c r="G223" s="25"/>
      <c r="H223" s="122"/>
      <c r="I223" s="122"/>
      <c r="J223" s="122"/>
      <c r="K223" s="122"/>
      <c r="L223" s="122"/>
    </row>
    <row r="224" spans="1:12" x14ac:dyDescent="0.25">
      <c r="A224" s="122"/>
      <c r="B224" s="72" t="s">
        <v>30</v>
      </c>
      <c r="C224" s="300" t="s">
        <v>69</v>
      </c>
      <c r="D224" s="300"/>
      <c r="E224" s="300"/>
      <c r="F224" s="25"/>
      <c r="G224" s="25"/>
      <c r="H224" s="122"/>
      <c r="I224" s="122"/>
      <c r="J224" s="122"/>
      <c r="K224" s="122"/>
      <c r="L224" s="122"/>
    </row>
    <row r="225" spans="1:12" x14ac:dyDescent="0.25">
      <c r="A225" s="218"/>
      <c r="B225" s="219"/>
      <c r="C225" s="126"/>
      <c r="D225" s="218"/>
      <c r="E225" s="218"/>
      <c r="F225" s="126"/>
      <c r="G225" s="122"/>
      <c r="H225" s="122"/>
      <c r="I225" s="122"/>
      <c r="J225" s="122"/>
      <c r="K225" s="126"/>
      <c r="L225" s="122"/>
    </row>
    <row r="226" spans="1:12" x14ac:dyDescent="0.25">
      <c r="A226" s="122"/>
      <c r="B226" s="4" t="s">
        <v>3</v>
      </c>
      <c r="C226" s="20"/>
      <c r="D226" s="124" t="s">
        <v>57</v>
      </c>
      <c r="E226" s="8" t="s">
        <v>5</v>
      </c>
      <c r="F226" s="20" t="s">
        <v>94</v>
      </c>
      <c r="G226" s="124"/>
      <c r="H226" s="90"/>
      <c r="I226" s="90"/>
      <c r="J226" s="8" t="s">
        <v>81</v>
      </c>
      <c r="K226" s="77">
        <v>13.5</v>
      </c>
      <c r="L226" s="124"/>
    </row>
    <row r="227" spans="1:12" x14ac:dyDescent="0.25">
      <c r="A227" s="122"/>
      <c r="B227" s="9"/>
      <c r="C227" s="20"/>
      <c r="D227" s="124" t="s">
        <v>58</v>
      </c>
      <c r="E227" s="8" t="s">
        <v>7</v>
      </c>
      <c r="F227" s="20">
        <v>8</v>
      </c>
      <c r="G227" s="124"/>
      <c r="H227" s="122"/>
      <c r="I227" s="122"/>
      <c r="J227" s="122"/>
      <c r="K227" s="78"/>
      <c r="L227" s="122"/>
    </row>
    <row r="228" spans="1:12" x14ac:dyDescent="0.25">
      <c r="A228" s="122"/>
      <c r="B228" s="9"/>
      <c r="C228" s="20" t="s">
        <v>29</v>
      </c>
      <c r="D228" s="124" t="s">
        <v>59</v>
      </c>
      <c r="E228" s="122"/>
      <c r="F228" s="127"/>
      <c r="G228" s="122"/>
      <c r="H228" s="90"/>
      <c r="I228" s="90"/>
      <c r="J228" s="8" t="s">
        <v>9</v>
      </c>
      <c r="K228" s="79">
        <f>K235+K236+K237+K238+K239+K240+K241+K242+K243+K244+K245+K246+K247+K248+K249+K250+K250+K251</f>
        <v>2.6989999999999998</v>
      </c>
      <c r="L228" s="124"/>
    </row>
    <row r="229" spans="1:12" x14ac:dyDescent="0.25">
      <c r="A229" s="122"/>
      <c r="B229" s="9"/>
      <c r="C229" s="20"/>
      <c r="D229" s="124" t="s">
        <v>61</v>
      </c>
      <c r="E229" s="8" t="s">
        <v>28</v>
      </c>
      <c r="F229" s="20"/>
      <c r="G229" s="124"/>
      <c r="H229" s="122"/>
      <c r="I229" s="122"/>
      <c r="J229" s="122"/>
      <c r="K229" s="78"/>
      <c r="L229" s="122"/>
    </row>
    <row r="230" spans="1:12" x14ac:dyDescent="0.25">
      <c r="A230" s="122"/>
      <c r="B230" s="9"/>
      <c r="C230" s="20"/>
      <c r="D230" s="124" t="s">
        <v>60</v>
      </c>
      <c r="E230" s="122"/>
      <c r="F230" s="127"/>
      <c r="G230" s="122"/>
      <c r="H230" s="90"/>
      <c r="I230" s="90"/>
      <c r="J230" s="8" t="s">
        <v>12</v>
      </c>
      <c r="K230" s="79">
        <f>K226-K228</f>
        <v>10.801</v>
      </c>
      <c r="L230" s="124"/>
    </row>
    <row r="231" spans="1:12" x14ac:dyDescent="0.25">
      <c r="A231" s="122"/>
      <c r="B231" s="9"/>
      <c r="C231" s="20"/>
      <c r="D231" s="124" t="s">
        <v>63</v>
      </c>
      <c r="E231" s="8" t="s">
        <v>14</v>
      </c>
      <c r="F231" s="13" t="s">
        <v>108</v>
      </c>
      <c r="G231" s="124"/>
      <c r="H231" s="122"/>
      <c r="I231" s="122"/>
      <c r="J231" s="122"/>
      <c r="K231" s="78"/>
      <c r="L231" s="122"/>
    </row>
    <row r="232" spans="1:12" x14ac:dyDescent="0.25">
      <c r="A232" s="122"/>
      <c r="B232" s="9"/>
      <c r="C232" s="20"/>
      <c r="D232" s="124" t="s">
        <v>62</v>
      </c>
      <c r="E232" s="8" t="s">
        <v>27</v>
      </c>
      <c r="F232" s="13" t="s">
        <v>70</v>
      </c>
      <c r="G232" s="124"/>
      <c r="H232" s="90"/>
      <c r="I232" s="90"/>
      <c r="J232" s="8" t="s">
        <v>16</v>
      </c>
      <c r="K232" s="80">
        <f>K228/K226</f>
        <v>0.19992592592592592</v>
      </c>
      <c r="L232" s="124"/>
    </row>
    <row r="233" spans="1:12" x14ac:dyDescent="0.25">
      <c r="A233" s="122"/>
      <c r="B233" s="126"/>
      <c r="C233" s="6"/>
      <c r="D233" s="126"/>
      <c r="E233" s="126"/>
      <c r="F233" s="6"/>
      <c r="G233" s="122"/>
      <c r="H233" s="126"/>
      <c r="I233" s="126"/>
      <c r="J233" s="126"/>
      <c r="K233" s="81"/>
      <c r="L233" s="122"/>
    </row>
    <row r="234" spans="1:12" ht="15.75" thickBot="1" x14ac:dyDescent="0.3">
      <c r="A234" s="9"/>
      <c r="B234" s="131" t="s">
        <v>64</v>
      </c>
      <c r="C234" s="131" t="s">
        <v>18</v>
      </c>
      <c r="D234" s="131" t="s">
        <v>40</v>
      </c>
      <c r="E234" s="298" t="s">
        <v>20</v>
      </c>
      <c r="F234" s="299"/>
      <c r="G234" s="131" t="s">
        <v>42</v>
      </c>
      <c r="H234" s="131" t="s">
        <v>50</v>
      </c>
      <c r="I234" s="131" t="s">
        <v>49</v>
      </c>
      <c r="J234" s="131" t="s">
        <v>51</v>
      </c>
      <c r="K234" s="131" t="s">
        <v>22</v>
      </c>
    </row>
    <row r="235" spans="1:12" ht="15.75" thickBot="1" x14ac:dyDescent="0.3">
      <c r="A235" s="9"/>
      <c r="B235" s="130" t="s">
        <v>80</v>
      </c>
      <c r="C235" s="65">
        <v>1</v>
      </c>
      <c r="D235" s="69" t="s">
        <v>35</v>
      </c>
      <c r="E235" s="296" t="s">
        <v>46</v>
      </c>
      <c r="F235" s="297"/>
      <c r="G235" s="67" t="s">
        <v>43</v>
      </c>
      <c r="H235" s="75">
        <v>1.2310000000000001</v>
      </c>
      <c r="I235" s="47">
        <v>24.62</v>
      </c>
      <c r="J235" s="85" t="s">
        <v>52</v>
      </c>
      <c r="K235" s="82">
        <f t="shared" ref="K235:K240" si="8">H235*C235</f>
        <v>1.2310000000000001</v>
      </c>
    </row>
    <row r="236" spans="1:12" x14ac:dyDescent="0.25">
      <c r="A236" s="9"/>
      <c r="B236" s="128"/>
      <c r="C236" s="20"/>
      <c r="D236" s="67" t="s">
        <v>32</v>
      </c>
      <c r="E236" s="293"/>
      <c r="F236" s="293"/>
      <c r="G236" s="13"/>
      <c r="H236" s="71"/>
      <c r="I236" s="45"/>
      <c r="J236" s="86"/>
      <c r="K236" s="79">
        <f t="shared" si="8"/>
        <v>0</v>
      </c>
      <c r="L236" s="124"/>
    </row>
    <row r="237" spans="1:12" x14ac:dyDescent="0.25">
      <c r="A237" s="9"/>
      <c r="B237" s="128"/>
      <c r="C237" s="20"/>
      <c r="D237" s="13" t="s">
        <v>32</v>
      </c>
      <c r="E237" s="293"/>
      <c r="F237" s="293"/>
      <c r="G237" s="13"/>
      <c r="H237" s="71"/>
      <c r="I237" s="45"/>
      <c r="J237" s="86"/>
      <c r="K237" s="79">
        <f t="shared" si="8"/>
        <v>0</v>
      </c>
      <c r="L237" s="124"/>
    </row>
    <row r="238" spans="1:12" x14ac:dyDescent="0.25">
      <c r="A238" s="9"/>
      <c r="B238" s="128"/>
      <c r="C238" s="20"/>
      <c r="D238" s="13" t="s">
        <v>32</v>
      </c>
      <c r="E238" s="293"/>
      <c r="F238" s="293"/>
      <c r="G238" s="13"/>
      <c r="H238" s="71"/>
      <c r="I238" s="45"/>
      <c r="J238" s="86"/>
      <c r="K238" s="79">
        <f t="shared" si="8"/>
        <v>0</v>
      </c>
      <c r="L238" s="124"/>
    </row>
    <row r="239" spans="1:12" x14ac:dyDescent="0.25">
      <c r="A239" s="9"/>
      <c r="B239" s="128"/>
      <c r="C239" s="20"/>
      <c r="D239" s="13" t="s">
        <v>32</v>
      </c>
      <c r="E239" s="293"/>
      <c r="F239" s="293"/>
      <c r="G239" s="13"/>
      <c r="H239" s="71"/>
      <c r="I239" s="45"/>
      <c r="J239" s="86"/>
      <c r="K239" s="79">
        <f t="shared" si="8"/>
        <v>0</v>
      </c>
      <c r="L239" s="124"/>
    </row>
    <row r="240" spans="1:12" x14ac:dyDescent="0.25">
      <c r="A240" s="9"/>
      <c r="B240" s="128"/>
      <c r="C240" s="20"/>
      <c r="D240" s="13" t="s">
        <v>32</v>
      </c>
      <c r="E240" s="293"/>
      <c r="F240" s="293"/>
      <c r="G240" s="13"/>
      <c r="H240" s="71"/>
      <c r="I240" s="45"/>
      <c r="J240" s="86"/>
      <c r="K240" s="79">
        <f t="shared" si="8"/>
        <v>0</v>
      </c>
      <c r="L240" s="124"/>
    </row>
    <row r="241" spans="1:12" x14ac:dyDescent="0.25">
      <c r="A241" s="9"/>
      <c r="B241" s="128"/>
      <c r="C241" s="20"/>
      <c r="D241" s="13" t="s">
        <v>32</v>
      </c>
      <c r="E241" s="293"/>
      <c r="F241" s="293"/>
      <c r="G241" s="13"/>
      <c r="H241" s="71"/>
      <c r="I241" s="45"/>
      <c r="J241" s="86"/>
      <c r="K241" s="79">
        <f>H241/16</f>
        <v>0</v>
      </c>
      <c r="L241" s="124"/>
    </row>
    <row r="242" spans="1:12" ht="15.75" thickBot="1" x14ac:dyDescent="0.3">
      <c r="A242" s="9"/>
      <c r="B242" s="129"/>
      <c r="C242" s="39"/>
      <c r="D242" s="66" t="s">
        <v>32</v>
      </c>
      <c r="E242" s="295"/>
      <c r="F242" s="295"/>
      <c r="G242" s="32"/>
      <c r="H242" s="76"/>
      <c r="I242" s="46"/>
      <c r="J242" s="87"/>
      <c r="K242" s="83">
        <f>H242/16</f>
        <v>0</v>
      </c>
      <c r="L242" s="124"/>
    </row>
    <row r="243" spans="1:12" ht="15.75" thickBot="1" x14ac:dyDescent="0.3">
      <c r="A243" s="9"/>
      <c r="B243" s="128" t="s">
        <v>77</v>
      </c>
      <c r="C243" s="65">
        <v>6</v>
      </c>
      <c r="D243" s="68" t="s">
        <v>34</v>
      </c>
      <c r="E243" s="296"/>
      <c r="F243" s="297"/>
      <c r="G243" s="67" t="s">
        <v>43</v>
      </c>
      <c r="H243" s="75">
        <v>0.183</v>
      </c>
      <c r="I243" s="47">
        <v>87.88</v>
      </c>
      <c r="J243" s="85" t="s">
        <v>79</v>
      </c>
      <c r="K243" s="84">
        <f t="shared" ref="K243:K251" si="9">H243*C243</f>
        <v>1.0979999999999999</v>
      </c>
      <c r="L243" s="124"/>
    </row>
    <row r="244" spans="1:12" x14ac:dyDescent="0.25">
      <c r="A244" s="9"/>
      <c r="B244" s="128" t="s">
        <v>78</v>
      </c>
      <c r="C244" s="20">
        <v>4</v>
      </c>
      <c r="D244" s="67" t="s">
        <v>33</v>
      </c>
      <c r="E244" s="293"/>
      <c r="F244" s="293"/>
      <c r="G244" s="13" t="s">
        <v>43</v>
      </c>
      <c r="H244" s="71">
        <v>4.3999999999999997E-2</v>
      </c>
      <c r="I244" s="47">
        <v>27.95</v>
      </c>
      <c r="J244" s="85" t="s">
        <v>54</v>
      </c>
      <c r="K244" s="84">
        <f t="shared" si="9"/>
        <v>0.17599999999999999</v>
      </c>
      <c r="L244" s="124"/>
    </row>
    <row r="245" spans="1:12" x14ac:dyDescent="0.25">
      <c r="A245" s="9"/>
      <c r="B245" s="128" t="s">
        <v>92</v>
      </c>
      <c r="C245" s="20">
        <v>1</v>
      </c>
      <c r="D245" s="13" t="s">
        <v>33</v>
      </c>
      <c r="E245" s="293"/>
      <c r="F245" s="293"/>
      <c r="G245" s="13" t="s">
        <v>43</v>
      </c>
      <c r="H245" s="71">
        <v>3.4000000000000002E-2</v>
      </c>
      <c r="I245" s="47">
        <v>27.2</v>
      </c>
      <c r="J245" s="85" t="s">
        <v>93</v>
      </c>
      <c r="K245" s="84">
        <f t="shared" si="9"/>
        <v>3.4000000000000002E-2</v>
      </c>
      <c r="L245" s="124"/>
    </row>
    <row r="246" spans="1:12" x14ac:dyDescent="0.25">
      <c r="A246" s="9"/>
      <c r="B246" s="128"/>
      <c r="C246" s="20"/>
      <c r="D246" s="13" t="s">
        <v>33</v>
      </c>
      <c r="E246" s="293"/>
      <c r="F246" s="293"/>
      <c r="G246" s="13"/>
      <c r="H246" s="71"/>
      <c r="I246" s="47"/>
      <c r="J246" s="85"/>
      <c r="K246" s="84">
        <f t="shared" si="9"/>
        <v>0</v>
      </c>
      <c r="L246" s="124"/>
    </row>
    <row r="247" spans="1:12" x14ac:dyDescent="0.25">
      <c r="A247" s="9"/>
      <c r="B247" s="128"/>
      <c r="C247" s="20"/>
      <c r="D247" s="13" t="s">
        <v>33</v>
      </c>
      <c r="E247" s="293"/>
      <c r="F247" s="293"/>
      <c r="G247" s="13"/>
      <c r="H247" s="71"/>
      <c r="I247" s="47"/>
      <c r="J247" s="85"/>
      <c r="K247" s="84">
        <f t="shared" si="9"/>
        <v>0</v>
      </c>
      <c r="L247" s="124"/>
    </row>
    <row r="248" spans="1:12" x14ac:dyDescent="0.25">
      <c r="A248" s="9"/>
      <c r="B248" s="128"/>
      <c r="C248" s="20"/>
      <c r="D248" s="13" t="s">
        <v>33</v>
      </c>
      <c r="E248" s="293"/>
      <c r="F248" s="293"/>
      <c r="G248" s="13"/>
      <c r="H248" s="71"/>
      <c r="I248" s="47"/>
      <c r="J248" s="85"/>
      <c r="K248" s="84">
        <f t="shared" si="9"/>
        <v>0</v>
      </c>
      <c r="L248" s="124"/>
    </row>
    <row r="249" spans="1:12" x14ac:dyDescent="0.25">
      <c r="A249" s="9"/>
      <c r="B249" s="128"/>
      <c r="C249" s="20"/>
      <c r="D249" s="13" t="s">
        <v>33</v>
      </c>
      <c r="E249" s="293"/>
      <c r="F249" s="293"/>
      <c r="G249" s="13"/>
      <c r="H249" s="71"/>
      <c r="I249" s="47"/>
      <c r="J249" s="85"/>
      <c r="K249" s="84">
        <f t="shared" si="9"/>
        <v>0</v>
      </c>
      <c r="L249" s="124"/>
    </row>
    <row r="250" spans="1:12" x14ac:dyDescent="0.25">
      <c r="A250" s="9"/>
      <c r="B250" s="128"/>
      <c r="C250" s="20"/>
      <c r="D250" s="13" t="s">
        <v>33</v>
      </c>
      <c r="E250" s="293"/>
      <c r="F250" s="293"/>
      <c r="G250" s="13"/>
      <c r="H250" s="71"/>
      <c r="I250" s="47"/>
      <c r="J250" s="85"/>
      <c r="K250" s="84">
        <f t="shared" si="9"/>
        <v>0</v>
      </c>
      <c r="L250" s="124"/>
    </row>
    <row r="251" spans="1:12" x14ac:dyDescent="0.25">
      <c r="A251" s="122"/>
      <c r="B251" s="92" t="s">
        <v>65</v>
      </c>
      <c r="C251" s="132">
        <v>1</v>
      </c>
      <c r="D251" s="132" t="s">
        <v>35</v>
      </c>
      <c r="E251" s="294"/>
      <c r="F251" s="294"/>
      <c r="G251" s="132"/>
      <c r="H251" s="94">
        <f>K268</f>
        <v>0.16</v>
      </c>
      <c r="I251" s="95"/>
      <c r="J251" s="96"/>
      <c r="K251" s="84">
        <f t="shared" si="9"/>
        <v>0.16</v>
      </c>
      <c r="L251" s="122"/>
    </row>
    <row r="252" spans="1:12" x14ac:dyDescent="0.25">
      <c r="A252" s="122"/>
      <c r="B252" s="6"/>
      <c r="C252" s="6"/>
      <c r="D252" s="122"/>
      <c r="E252" s="122"/>
      <c r="F252" s="122"/>
      <c r="G252" s="122"/>
      <c r="H252" s="122"/>
      <c r="I252" s="122"/>
      <c r="J252" s="122"/>
      <c r="K252" s="122"/>
      <c r="L252" s="122"/>
    </row>
    <row r="253" spans="1:12" x14ac:dyDescent="0.25">
      <c r="A253" s="9"/>
      <c r="B253" s="234" t="s">
        <v>23</v>
      </c>
      <c r="C253" s="235"/>
      <c r="D253" s="236"/>
      <c r="E253" s="237"/>
      <c r="F253" s="237"/>
      <c r="G253" s="237"/>
      <c r="H253" s="237"/>
      <c r="I253" s="237"/>
      <c r="J253" s="237"/>
      <c r="K253" s="237"/>
      <c r="L253" s="218"/>
    </row>
    <row r="254" spans="1:12" x14ac:dyDescent="0.25">
      <c r="A254" s="17">
        <v>1</v>
      </c>
      <c r="B254" s="287"/>
      <c r="C254" s="288"/>
      <c r="D254" s="288"/>
      <c r="E254" s="288"/>
      <c r="F254" s="288"/>
      <c r="G254" s="288"/>
      <c r="H254" s="288"/>
      <c r="I254" s="288"/>
      <c r="J254" s="288"/>
      <c r="K254" s="289"/>
      <c r="L254" s="122"/>
    </row>
    <row r="255" spans="1:12" x14ac:dyDescent="0.25">
      <c r="A255" s="17">
        <v>2</v>
      </c>
      <c r="B255" s="287"/>
      <c r="C255" s="288"/>
      <c r="D255" s="288"/>
      <c r="E255" s="288"/>
      <c r="F255" s="288"/>
      <c r="G255" s="288"/>
      <c r="H255" s="288"/>
      <c r="I255" s="288"/>
      <c r="J255" s="288"/>
      <c r="K255" s="289"/>
      <c r="L255" s="122"/>
    </row>
    <row r="256" spans="1:12" x14ac:dyDescent="0.25">
      <c r="A256" s="17">
        <v>3</v>
      </c>
      <c r="B256" s="287"/>
      <c r="C256" s="288"/>
      <c r="D256" s="288"/>
      <c r="E256" s="288"/>
      <c r="F256" s="288"/>
      <c r="G256" s="288"/>
      <c r="H256" s="288"/>
      <c r="I256" s="288"/>
      <c r="J256" s="288"/>
      <c r="K256" s="289"/>
      <c r="L256" s="122"/>
    </row>
    <row r="257" spans="1:12" x14ac:dyDescent="0.25">
      <c r="A257" s="17">
        <v>4</v>
      </c>
      <c r="B257" s="287"/>
      <c r="C257" s="288"/>
      <c r="D257" s="288"/>
      <c r="E257" s="288"/>
      <c r="F257" s="288"/>
      <c r="G257" s="288"/>
      <c r="H257" s="288"/>
      <c r="I257" s="288"/>
      <c r="J257" s="288"/>
      <c r="K257" s="289"/>
      <c r="L257" s="122"/>
    </row>
    <row r="258" spans="1:12" x14ac:dyDescent="0.25">
      <c r="A258" s="17">
        <v>5</v>
      </c>
      <c r="B258" s="287"/>
      <c r="C258" s="288"/>
      <c r="D258" s="288"/>
      <c r="E258" s="288"/>
      <c r="F258" s="288"/>
      <c r="G258" s="288"/>
      <c r="H258" s="288"/>
      <c r="I258" s="288"/>
      <c r="J258" s="288"/>
      <c r="K258" s="289"/>
      <c r="L258" s="122"/>
    </row>
    <row r="259" spans="1:12" x14ac:dyDescent="0.25">
      <c r="A259" s="17">
        <v>6</v>
      </c>
      <c r="B259" s="287"/>
      <c r="C259" s="288"/>
      <c r="D259" s="288"/>
      <c r="E259" s="288"/>
      <c r="F259" s="288"/>
      <c r="G259" s="288"/>
      <c r="H259" s="288"/>
      <c r="I259" s="288"/>
      <c r="J259" s="288"/>
      <c r="K259" s="289"/>
      <c r="L259" s="122"/>
    </row>
    <row r="260" spans="1:12" x14ac:dyDescent="0.25">
      <c r="A260" s="17">
        <v>7</v>
      </c>
      <c r="B260" s="287"/>
      <c r="C260" s="288"/>
      <c r="D260" s="288"/>
      <c r="E260" s="288"/>
      <c r="F260" s="288"/>
      <c r="G260" s="288"/>
      <c r="H260" s="288"/>
      <c r="I260" s="288"/>
      <c r="J260" s="288"/>
      <c r="K260" s="289"/>
      <c r="L260" s="122"/>
    </row>
    <row r="261" spans="1:12" x14ac:dyDescent="0.25">
      <c r="A261" s="17">
        <v>8</v>
      </c>
      <c r="B261" s="287"/>
      <c r="C261" s="288"/>
      <c r="D261" s="288"/>
      <c r="E261" s="288"/>
      <c r="F261" s="288"/>
      <c r="G261" s="288"/>
      <c r="H261" s="288"/>
      <c r="I261" s="288"/>
      <c r="J261" s="288"/>
      <c r="K261" s="289"/>
      <c r="L261" s="122"/>
    </row>
    <row r="262" spans="1:12" x14ac:dyDescent="0.25">
      <c r="A262" s="122"/>
      <c r="B262" s="238"/>
      <c r="C262" s="239"/>
      <c r="D262" s="239"/>
      <c r="E262" s="239"/>
      <c r="F262" s="239"/>
      <c r="G262" s="239"/>
      <c r="H262" s="239"/>
      <c r="I262" s="239"/>
      <c r="J262" s="239"/>
      <c r="K262" s="239"/>
      <c r="L262" s="230"/>
    </row>
    <row r="263" spans="1:12" x14ac:dyDescent="0.25">
      <c r="A263" s="9"/>
      <c r="B263" s="241" t="s">
        <v>24</v>
      </c>
      <c r="C263" s="242"/>
      <c r="D263" s="242"/>
      <c r="E263" s="243"/>
      <c r="F263" s="124"/>
      <c r="G263" s="122"/>
      <c r="H263" s="292" t="s">
        <v>82</v>
      </c>
      <c r="I263" s="292"/>
      <c r="J263" s="292"/>
      <c r="K263" s="292"/>
      <c r="L263" s="122"/>
    </row>
    <row r="264" spans="1:12" x14ac:dyDescent="0.25">
      <c r="A264" s="17">
        <v>1</v>
      </c>
      <c r="B264" s="220"/>
      <c r="C264" s="220"/>
      <c r="D264" s="220"/>
      <c r="E264" s="22"/>
      <c r="F264" s="124"/>
      <c r="G264" s="122"/>
      <c r="H264" s="290" t="s">
        <v>83</v>
      </c>
      <c r="I264" s="291"/>
      <c r="J264" s="128" t="s">
        <v>87</v>
      </c>
      <c r="K264" s="13">
        <v>0.13</v>
      </c>
      <c r="L264" s="122"/>
    </row>
    <row r="265" spans="1:12" x14ac:dyDescent="0.25">
      <c r="A265" s="17">
        <v>2</v>
      </c>
      <c r="B265" s="220"/>
      <c r="C265" s="220"/>
      <c r="D265" s="220"/>
      <c r="E265" s="23"/>
      <c r="F265" s="124"/>
      <c r="G265" s="122"/>
      <c r="H265" s="290" t="s">
        <v>84</v>
      </c>
      <c r="I265" s="291"/>
      <c r="J265" s="128" t="s">
        <v>86</v>
      </c>
      <c r="K265" s="13">
        <v>0.02</v>
      </c>
      <c r="L265" s="122"/>
    </row>
    <row r="266" spans="1:12" x14ac:dyDescent="0.25">
      <c r="A266" s="17">
        <v>3</v>
      </c>
      <c r="B266" s="220"/>
      <c r="C266" s="220"/>
      <c r="D266" s="220"/>
      <c r="E266" s="23"/>
      <c r="F266" s="124"/>
      <c r="G266" s="122"/>
      <c r="H266" s="290" t="s">
        <v>85</v>
      </c>
      <c r="I266" s="291"/>
      <c r="J266" s="128" t="s">
        <v>86</v>
      </c>
      <c r="K266" s="13">
        <v>0.01</v>
      </c>
      <c r="L266" s="122"/>
    </row>
    <row r="267" spans="1:12" x14ac:dyDescent="0.25">
      <c r="A267" s="17">
        <v>4</v>
      </c>
      <c r="B267" s="220"/>
      <c r="C267" s="220"/>
      <c r="D267" s="220"/>
      <c r="E267" s="24"/>
      <c r="F267" s="124"/>
      <c r="G267" s="122"/>
      <c r="H267" s="285"/>
      <c r="I267" s="286"/>
      <c r="J267" s="128"/>
      <c r="K267" s="128"/>
      <c r="L267" s="122"/>
    </row>
    <row r="268" spans="1:12" x14ac:dyDescent="0.25">
      <c r="A268" s="9"/>
      <c r="B268" s="244" t="s">
        <v>25</v>
      </c>
      <c r="C268" s="245"/>
      <c r="D268" s="245"/>
      <c r="E268" s="246"/>
      <c r="F268" s="124"/>
      <c r="G268" s="122"/>
      <c r="H268" s="285"/>
      <c r="I268" s="286"/>
      <c r="J268" s="128"/>
      <c r="K268" s="128">
        <f>K264+K265+K266</f>
        <v>0.16</v>
      </c>
      <c r="L268" s="122"/>
    </row>
    <row r="269" spans="1:12" x14ac:dyDescent="0.25">
      <c r="A269" s="122"/>
      <c r="B269" s="125"/>
      <c r="C269" s="125"/>
      <c r="D269" s="125"/>
      <c r="E269" s="125"/>
      <c r="F269" s="122"/>
      <c r="G269" s="122"/>
      <c r="H269" s="122"/>
      <c r="I269" s="122"/>
      <c r="J269" s="122"/>
      <c r="K269" s="122"/>
      <c r="L269" s="122"/>
    </row>
    <row r="270" spans="1:12" x14ac:dyDescent="0.25">
      <c r="A270" s="122"/>
      <c r="B270" s="122"/>
      <c r="C270" s="122"/>
      <c r="D270" s="122"/>
      <c r="E270" s="122"/>
      <c r="F270" s="122"/>
      <c r="G270" s="122"/>
      <c r="H270" s="122"/>
      <c r="I270" s="122"/>
      <c r="J270" s="122"/>
      <c r="K270" s="122"/>
      <c r="L270" s="122"/>
    </row>
    <row r="272" spans="1:12" x14ac:dyDescent="0.25">
      <c r="A272" s="122"/>
      <c r="B272" s="72" t="s">
        <v>44</v>
      </c>
      <c r="C272" s="300" t="s">
        <v>129</v>
      </c>
      <c r="D272" s="300"/>
      <c r="E272" s="300"/>
      <c r="F272" s="25"/>
      <c r="G272" s="122"/>
      <c r="H272" s="73"/>
      <c r="I272" s="73"/>
      <c r="J272" s="73" t="s">
        <v>41</v>
      </c>
      <c r="K272" s="74">
        <v>102014</v>
      </c>
    </row>
    <row r="273" spans="1:11" x14ac:dyDescent="0.25">
      <c r="A273" s="218"/>
      <c r="B273" s="219"/>
      <c r="C273" s="122"/>
      <c r="D273" s="122"/>
      <c r="E273" s="122"/>
      <c r="F273" s="122"/>
      <c r="G273" s="122"/>
      <c r="H273" s="122"/>
      <c r="I273" s="122"/>
      <c r="J273" s="122"/>
      <c r="K273" s="122"/>
    </row>
    <row r="274" spans="1:11" x14ac:dyDescent="0.25">
      <c r="A274" s="122"/>
      <c r="B274" s="72" t="s">
        <v>2</v>
      </c>
      <c r="C274" s="300" t="s">
        <v>88</v>
      </c>
      <c r="D274" s="300"/>
      <c r="E274" s="300"/>
      <c r="F274" s="29"/>
      <c r="G274" s="25"/>
      <c r="H274" s="122"/>
      <c r="I274" s="122"/>
      <c r="J274" s="108" t="s">
        <v>74</v>
      </c>
      <c r="K274" s="107"/>
    </row>
    <row r="275" spans="1:11" x14ac:dyDescent="0.25">
      <c r="A275" s="122"/>
      <c r="B275" s="123"/>
      <c r="C275" s="28"/>
      <c r="D275" s="28"/>
      <c r="E275" s="28"/>
      <c r="F275" s="28"/>
      <c r="G275" s="25"/>
      <c r="H275" s="122"/>
      <c r="I275" s="122"/>
      <c r="J275" s="122"/>
      <c r="K275" s="122"/>
    </row>
    <row r="276" spans="1:11" x14ac:dyDescent="0.25">
      <c r="A276" s="122"/>
      <c r="B276" s="72" t="s">
        <v>31</v>
      </c>
      <c r="C276" s="300" t="s">
        <v>68</v>
      </c>
      <c r="D276" s="300"/>
      <c r="E276" s="300"/>
      <c r="F276" s="25"/>
      <c r="G276" s="25"/>
      <c r="H276" s="122"/>
      <c r="I276" s="122"/>
      <c r="J276" s="122"/>
      <c r="K276" s="122"/>
    </row>
    <row r="277" spans="1:11" x14ac:dyDescent="0.25">
      <c r="A277" s="122"/>
      <c r="B277" s="123"/>
      <c r="C277" s="28"/>
      <c r="D277" s="28"/>
      <c r="E277" s="28"/>
      <c r="F277" s="28"/>
      <c r="G277" s="25"/>
      <c r="H277" s="122"/>
      <c r="I277" s="122"/>
      <c r="J277" s="122"/>
      <c r="K277" s="122"/>
    </row>
    <row r="278" spans="1:11" x14ac:dyDescent="0.25">
      <c r="A278" s="122"/>
      <c r="B278" s="72" t="s">
        <v>30</v>
      </c>
      <c r="C278" s="300" t="s">
        <v>69</v>
      </c>
      <c r="D278" s="300"/>
      <c r="E278" s="300"/>
      <c r="F278" s="25"/>
      <c r="G278" s="25"/>
      <c r="H278" s="122"/>
      <c r="I278" s="122"/>
      <c r="J278" s="122"/>
      <c r="K278" s="122"/>
    </row>
    <row r="279" spans="1:11" x14ac:dyDescent="0.25">
      <c r="A279" s="218"/>
      <c r="B279" s="219"/>
      <c r="C279" s="126"/>
      <c r="D279" s="218"/>
      <c r="E279" s="218"/>
      <c r="F279" s="126"/>
      <c r="G279" s="122"/>
      <c r="H279" s="122"/>
      <c r="I279" s="122"/>
      <c r="J279" s="122"/>
      <c r="K279" s="126"/>
    </row>
    <row r="280" spans="1:11" x14ac:dyDescent="0.25">
      <c r="A280" s="122"/>
      <c r="B280" s="4" t="s">
        <v>3</v>
      </c>
      <c r="C280" s="20"/>
      <c r="D280" s="124" t="s">
        <v>57</v>
      </c>
      <c r="E280" s="8" t="s">
        <v>5</v>
      </c>
      <c r="F280" s="20"/>
      <c r="G280" s="124"/>
      <c r="H280" s="90"/>
      <c r="I280" s="90"/>
      <c r="J280" s="8" t="s">
        <v>81</v>
      </c>
      <c r="K280" s="77">
        <v>11.25</v>
      </c>
    </row>
    <row r="281" spans="1:11" x14ac:dyDescent="0.25">
      <c r="A281" s="122"/>
      <c r="B281" s="9"/>
      <c r="C281" s="20"/>
      <c r="D281" s="124" t="s">
        <v>58</v>
      </c>
      <c r="E281" s="8" t="s">
        <v>7</v>
      </c>
      <c r="F281" s="20">
        <v>8</v>
      </c>
      <c r="G281" s="124"/>
      <c r="H281" s="122"/>
      <c r="I281" s="122"/>
      <c r="J281" s="122"/>
      <c r="K281" s="78"/>
    </row>
    <row r="282" spans="1:11" x14ac:dyDescent="0.25">
      <c r="A282" s="122"/>
      <c r="B282" s="9"/>
      <c r="C282" s="20" t="s">
        <v>29</v>
      </c>
      <c r="D282" s="124" t="s">
        <v>59</v>
      </c>
      <c r="E282" s="122"/>
      <c r="F282" s="127"/>
      <c r="G282" s="122"/>
      <c r="H282" s="90"/>
      <c r="I282" s="90"/>
      <c r="J282" s="8" t="s">
        <v>9</v>
      </c>
      <c r="K282" s="79">
        <f>K289+K290+K291+K292+K293+K294+K295+K296+K297+K298+K299+K300+K301+K302+K303+K304+K304+K305</f>
        <v>3.105</v>
      </c>
    </row>
    <row r="283" spans="1:11" x14ac:dyDescent="0.25">
      <c r="A283" s="122"/>
      <c r="B283" s="9"/>
      <c r="C283" s="20"/>
      <c r="D283" s="124" t="s">
        <v>61</v>
      </c>
      <c r="E283" s="8" t="s">
        <v>28</v>
      </c>
      <c r="F283" s="20"/>
      <c r="G283" s="124"/>
      <c r="H283" s="122"/>
      <c r="I283" s="122"/>
      <c r="J283" s="122"/>
      <c r="K283" s="78"/>
    </row>
    <row r="284" spans="1:11" x14ac:dyDescent="0.25">
      <c r="A284" s="122"/>
      <c r="B284" s="9"/>
      <c r="C284" s="20"/>
      <c r="D284" s="124" t="s">
        <v>60</v>
      </c>
      <c r="E284" s="122"/>
      <c r="F284" s="127"/>
      <c r="G284" s="122"/>
      <c r="H284" s="90"/>
      <c r="I284" s="90"/>
      <c r="J284" s="8" t="s">
        <v>12</v>
      </c>
      <c r="K284" s="79">
        <f>K280-K282</f>
        <v>8.1449999999999996</v>
      </c>
    </row>
    <row r="285" spans="1:11" x14ac:dyDescent="0.25">
      <c r="A285" s="122"/>
      <c r="B285" s="9"/>
      <c r="C285" s="20"/>
      <c r="D285" s="124" t="s">
        <v>63</v>
      </c>
      <c r="E285" s="8" t="s">
        <v>14</v>
      </c>
      <c r="F285" s="13"/>
      <c r="G285" s="124"/>
      <c r="H285" s="122"/>
      <c r="I285" s="122"/>
      <c r="J285" s="122"/>
      <c r="K285" s="78"/>
    </row>
    <row r="286" spans="1:11" x14ac:dyDescent="0.25">
      <c r="A286" s="122"/>
      <c r="B286" s="9"/>
      <c r="C286" s="20"/>
      <c r="D286" s="124" t="s">
        <v>62</v>
      </c>
      <c r="E286" s="8" t="s">
        <v>27</v>
      </c>
      <c r="F286" s="13"/>
      <c r="G286" s="124"/>
      <c r="H286" s="90"/>
      <c r="I286" s="90"/>
      <c r="J286" s="8" t="s">
        <v>16</v>
      </c>
      <c r="K286" s="80">
        <f>K282/K280</f>
        <v>0.27600000000000002</v>
      </c>
    </row>
    <row r="287" spans="1:11" x14ac:dyDescent="0.25">
      <c r="A287" s="122"/>
      <c r="B287" s="126"/>
      <c r="C287" s="6"/>
      <c r="D287" s="126"/>
      <c r="E287" s="126"/>
      <c r="F287" s="6"/>
      <c r="G287" s="122"/>
      <c r="H287" s="126"/>
      <c r="I287" s="126"/>
      <c r="J287" s="126"/>
      <c r="K287" s="81"/>
    </row>
    <row r="288" spans="1:11" ht="15.75" thickBot="1" x14ac:dyDescent="0.3">
      <c r="A288" s="9"/>
      <c r="B288" s="131" t="s">
        <v>64</v>
      </c>
      <c r="C288" s="131" t="s">
        <v>18</v>
      </c>
      <c r="D288" s="131" t="s">
        <v>40</v>
      </c>
      <c r="E288" s="298" t="s">
        <v>20</v>
      </c>
      <c r="F288" s="299"/>
      <c r="G288" s="131" t="s">
        <v>42</v>
      </c>
      <c r="H288" s="131" t="s">
        <v>50</v>
      </c>
      <c r="I288" s="131" t="s">
        <v>49</v>
      </c>
      <c r="J288" s="131" t="s">
        <v>51</v>
      </c>
      <c r="K288" s="131" t="s">
        <v>22</v>
      </c>
    </row>
    <row r="289" spans="1:11" ht="15.75" thickBot="1" x14ac:dyDescent="0.3">
      <c r="A289" s="9"/>
      <c r="B289" s="130" t="s">
        <v>80</v>
      </c>
      <c r="C289" s="65">
        <v>1</v>
      </c>
      <c r="D289" s="69" t="s">
        <v>35</v>
      </c>
      <c r="E289" s="296" t="s">
        <v>46</v>
      </c>
      <c r="F289" s="297"/>
      <c r="G289" s="67"/>
      <c r="H289" s="75">
        <v>1.2310000000000001</v>
      </c>
      <c r="I289" s="47">
        <v>24.62</v>
      </c>
      <c r="J289" s="85" t="s">
        <v>52</v>
      </c>
      <c r="K289" s="82">
        <f t="shared" ref="K289:K294" si="10">H289*C289</f>
        <v>1.2310000000000001</v>
      </c>
    </row>
    <row r="290" spans="1:11" x14ac:dyDescent="0.25">
      <c r="A290" s="9"/>
      <c r="B290" s="128"/>
      <c r="C290" s="20"/>
      <c r="D290" s="67" t="s">
        <v>32</v>
      </c>
      <c r="E290" s="293"/>
      <c r="F290" s="293"/>
      <c r="G290" s="13"/>
      <c r="H290" s="71"/>
      <c r="I290" s="45"/>
      <c r="J290" s="86"/>
      <c r="K290" s="79">
        <f t="shared" si="10"/>
        <v>0</v>
      </c>
    </row>
    <row r="291" spans="1:11" x14ac:dyDescent="0.25">
      <c r="A291" s="9"/>
      <c r="B291" s="128"/>
      <c r="C291" s="20"/>
      <c r="D291" s="13" t="s">
        <v>32</v>
      </c>
      <c r="E291" s="293"/>
      <c r="F291" s="293"/>
      <c r="G291" s="13"/>
      <c r="H291" s="71"/>
      <c r="I291" s="45"/>
      <c r="J291" s="86"/>
      <c r="K291" s="79">
        <f t="shared" si="10"/>
        <v>0</v>
      </c>
    </row>
    <row r="292" spans="1:11" x14ac:dyDescent="0.25">
      <c r="A292" s="9"/>
      <c r="B292" s="128"/>
      <c r="C292" s="20"/>
      <c r="D292" s="13" t="s">
        <v>32</v>
      </c>
      <c r="E292" s="293"/>
      <c r="F292" s="293"/>
      <c r="G292" s="13"/>
      <c r="H292" s="71"/>
      <c r="I292" s="45"/>
      <c r="J292" s="86"/>
      <c r="K292" s="79">
        <f t="shared" si="10"/>
        <v>0</v>
      </c>
    </row>
    <row r="293" spans="1:11" x14ac:dyDescent="0.25">
      <c r="A293" s="9"/>
      <c r="B293" s="128"/>
      <c r="C293" s="20"/>
      <c r="D293" s="13" t="s">
        <v>32</v>
      </c>
      <c r="E293" s="293"/>
      <c r="F293" s="293"/>
      <c r="G293" s="13"/>
      <c r="H293" s="71"/>
      <c r="I293" s="45"/>
      <c r="J293" s="86"/>
      <c r="K293" s="79">
        <f t="shared" si="10"/>
        <v>0</v>
      </c>
    </row>
    <row r="294" spans="1:11" x14ac:dyDescent="0.25">
      <c r="A294" s="9"/>
      <c r="B294" s="128"/>
      <c r="C294" s="20"/>
      <c r="D294" s="13" t="s">
        <v>32</v>
      </c>
      <c r="E294" s="293"/>
      <c r="F294" s="293"/>
      <c r="G294" s="13"/>
      <c r="H294" s="71"/>
      <c r="I294" s="45"/>
      <c r="J294" s="86"/>
      <c r="K294" s="79">
        <f t="shared" si="10"/>
        <v>0</v>
      </c>
    </row>
    <row r="295" spans="1:11" x14ac:dyDescent="0.25">
      <c r="A295" s="9"/>
      <c r="B295" s="128"/>
      <c r="C295" s="20"/>
      <c r="D295" s="13" t="s">
        <v>32</v>
      </c>
      <c r="E295" s="293"/>
      <c r="F295" s="293"/>
      <c r="G295" s="13"/>
      <c r="H295" s="71"/>
      <c r="I295" s="45"/>
      <c r="J295" s="86"/>
      <c r="K295" s="79">
        <f>H295/16</f>
        <v>0</v>
      </c>
    </row>
    <row r="296" spans="1:11" ht="15.75" thickBot="1" x14ac:dyDescent="0.3">
      <c r="A296" s="9"/>
      <c r="B296" s="129"/>
      <c r="C296" s="39"/>
      <c r="D296" s="66" t="s">
        <v>32</v>
      </c>
      <c r="E296" s="295"/>
      <c r="F296" s="295"/>
      <c r="G296" s="32"/>
      <c r="H296" s="76"/>
      <c r="I296" s="46"/>
      <c r="J296" s="87"/>
      <c r="K296" s="83">
        <f>H296/16</f>
        <v>0</v>
      </c>
    </row>
    <row r="297" spans="1:11" ht="15.75" thickBot="1" x14ac:dyDescent="0.3">
      <c r="A297" s="9"/>
      <c r="B297" s="128" t="s">
        <v>77</v>
      </c>
      <c r="C297" s="65">
        <v>6</v>
      </c>
      <c r="D297" s="68" t="s">
        <v>34</v>
      </c>
      <c r="E297" s="296"/>
      <c r="F297" s="297"/>
      <c r="G297" s="67"/>
      <c r="H297" s="75">
        <v>0.183</v>
      </c>
      <c r="I297" s="47">
        <v>87.88</v>
      </c>
      <c r="J297" s="85" t="s">
        <v>53</v>
      </c>
      <c r="K297" s="84">
        <f t="shared" ref="K297:K305" si="11">H297*C297</f>
        <v>1.0979999999999999</v>
      </c>
    </row>
    <row r="298" spans="1:11" x14ac:dyDescent="0.25">
      <c r="A298" s="9"/>
      <c r="B298" s="128" t="s">
        <v>78</v>
      </c>
      <c r="C298" s="20">
        <v>4</v>
      </c>
      <c r="D298" s="67" t="s">
        <v>33</v>
      </c>
      <c r="E298" s="293"/>
      <c r="F298" s="293"/>
      <c r="G298" s="13"/>
      <c r="H298" s="71">
        <v>4.3999999999999997E-2</v>
      </c>
      <c r="I298" s="47">
        <v>27.95</v>
      </c>
      <c r="J298" s="85" t="s">
        <v>54</v>
      </c>
      <c r="K298" s="84">
        <f t="shared" si="11"/>
        <v>0.17599999999999999</v>
      </c>
    </row>
    <row r="299" spans="1:11" x14ac:dyDescent="0.25">
      <c r="A299" s="9"/>
      <c r="B299" s="128" t="s">
        <v>89</v>
      </c>
      <c r="C299" s="20">
        <v>2</v>
      </c>
      <c r="D299" s="13" t="s">
        <v>33</v>
      </c>
      <c r="E299" s="293"/>
      <c r="F299" s="293"/>
      <c r="G299" s="13"/>
      <c r="H299" s="71">
        <v>0.20300000000000001</v>
      </c>
      <c r="I299" s="47">
        <v>32.450000000000003</v>
      </c>
      <c r="J299" s="85" t="s">
        <v>90</v>
      </c>
      <c r="K299" s="84">
        <f t="shared" si="11"/>
        <v>0.40600000000000003</v>
      </c>
    </row>
    <row r="300" spans="1:11" x14ac:dyDescent="0.25">
      <c r="A300" s="9"/>
      <c r="B300" s="128" t="s">
        <v>92</v>
      </c>
      <c r="C300" s="20">
        <v>1</v>
      </c>
      <c r="D300" s="13" t="s">
        <v>33</v>
      </c>
      <c r="E300" s="293"/>
      <c r="F300" s="293"/>
      <c r="G300" s="13"/>
      <c r="H300" s="71">
        <v>3.4000000000000002E-2</v>
      </c>
      <c r="I300" s="47">
        <v>27.2</v>
      </c>
      <c r="J300" s="85" t="s">
        <v>93</v>
      </c>
      <c r="K300" s="84">
        <f t="shared" si="11"/>
        <v>3.4000000000000002E-2</v>
      </c>
    </row>
    <row r="301" spans="1:11" x14ac:dyDescent="0.25">
      <c r="A301" s="9"/>
      <c r="B301" s="128"/>
      <c r="C301" s="20"/>
      <c r="D301" s="13" t="s">
        <v>33</v>
      </c>
      <c r="E301" s="293"/>
      <c r="F301" s="293"/>
      <c r="G301" s="13"/>
      <c r="H301" s="71"/>
      <c r="I301" s="47"/>
      <c r="J301" s="85"/>
      <c r="K301" s="84">
        <f t="shared" si="11"/>
        <v>0</v>
      </c>
    </row>
    <row r="302" spans="1:11" x14ac:dyDescent="0.25">
      <c r="A302" s="9"/>
      <c r="B302" s="128"/>
      <c r="C302" s="20"/>
      <c r="D302" s="13" t="s">
        <v>33</v>
      </c>
      <c r="E302" s="293"/>
      <c r="F302" s="293"/>
      <c r="G302" s="13"/>
      <c r="H302" s="71"/>
      <c r="I302" s="47"/>
      <c r="J302" s="85"/>
      <c r="K302" s="84">
        <f t="shared" si="11"/>
        <v>0</v>
      </c>
    </row>
    <row r="303" spans="1:11" x14ac:dyDescent="0.25">
      <c r="A303" s="9"/>
      <c r="B303" s="128"/>
      <c r="C303" s="20"/>
      <c r="D303" s="13" t="s">
        <v>33</v>
      </c>
      <c r="E303" s="293"/>
      <c r="F303" s="293"/>
      <c r="G303" s="13"/>
      <c r="H303" s="71"/>
      <c r="I303" s="47"/>
      <c r="J303" s="85"/>
      <c r="K303" s="84">
        <f t="shared" si="11"/>
        <v>0</v>
      </c>
    </row>
    <row r="304" spans="1:11" x14ac:dyDescent="0.25">
      <c r="A304" s="9"/>
      <c r="B304" s="128"/>
      <c r="C304" s="20"/>
      <c r="D304" s="13" t="s">
        <v>33</v>
      </c>
      <c r="E304" s="293"/>
      <c r="F304" s="293"/>
      <c r="G304" s="13"/>
      <c r="H304" s="71"/>
      <c r="I304" s="47"/>
      <c r="J304" s="85"/>
      <c r="K304" s="84">
        <f t="shared" si="11"/>
        <v>0</v>
      </c>
    </row>
    <row r="305" spans="1:11" x14ac:dyDescent="0.25">
      <c r="A305" s="122"/>
      <c r="B305" s="92" t="s">
        <v>65</v>
      </c>
      <c r="C305" s="132">
        <v>1</v>
      </c>
      <c r="D305" s="132" t="s">
        <v>35</v>
      </c>
      <c r="E305" s="294"/>
      <c r="F305" s="294"/>
      <c r="G305" s="132"/>
      <c r="H305" s="94">
        <f>K322</f>
        <v>0.16</v>
      </c>
      <c r="I305" s="95"/>
      <c r="J305" s="96"/>
      <c r="K305" s="84">
        <f t="shared" si="11"/>
        <v>0.16</v>
      </c>
    </row>
    <row r="306" spans="1:11" x14ac:dyDescent="0.25">
      <c r="A306" s="122"/>
      <c r="B306" s="6"/>
      <c r="C306" s="6"/>
      <c r="D306" s="122"/>
      <c r="E306" s="122"/>
      <c r="F306" s="122"/>
      <c r="G306" s="122"/>
      <c r="H306" s="122"/>
      <c r="I306" s="122"/>
      <c r="J306" s="122"/>
      <c r="K306" s="122"/>
    </row>
    <row r="307" spans="1:11" x14ac:dyDescent="0.25">
      <c r="A307" s="9"/>
      <c r="B307" s="234" t="s">
        <v>23</v>
      </c>
      <c r="C307" s="235"/>
    </row>
    <row r="308" spans="1:11" x14ac:dyDescent="0.25">
      <c r="A308" s="17">
        <v>1</v>
      </c>
      <c r="B308" s="287" t="s">
        <v>91</v>
      </c>
      <c r="C308" s="288"/>
      <c r="D308" s="288"/>
      <c r="E308" s="288"/>
      <c r="F308" s="288"/>
      <c r="G308" s="288"/>
      <c r="H308" s="288"/>
      <c r="I308" s="288"/>
      <c r="J308" s="288"/>
      <c r="K308" s="289"/>
    </row>
    <row r="309" spans="1:11" x14ac:dyDescent="0.25">
      <c r="A309" s="17">
        <v>2</v>
      </c>
      <c r="B309" s="287" t="s">
        <v>163</v>
      </c>
      <c r="C309" s="288"/>
      <c r="D309" s="288"/>
      <c r="E309" s="288"/>
      <c r="F309" s="288"/>
      <c r="G309" s="288"/>
      <c r="H309" s="288"/>
      <c r="I309" s="288"/>
      <c r="J309" s="288"/>
      <c r="K309" s="289"/>
    </row>
    <row r="310" spans="1:11" x14ac:dyDescent="0.25">
      <c r="A310" s="17">
        <v>3</v>
      </c>
      <c r="B310" s="287" t="s">
        <v>162</v>
      </c>
      <c r="C310" s="288"/>
      <c r="D310" s="288"/>
      <c r="E310" s="288"/>
      <c r="F310" s="288"/>
      <c r="G310" s="288"/>
      <c r="H310" s="288"/>
      <c r="I310" s="288"/>
      <c r="J310" s="288"/>
      <c r="K310" s="289"/>
    </row>
    <row r="311" spans="1:11" x14ac:dyDescent="0.25">
      <c r="A311" s="17">
        <v>4</v>
      </c>
      <c r="B311" s="287" t="s">
        <v>161</v>
      </c>
      <c r="C311" s="288"/>
      <c r="D311" s="288"/>
      <c r="E311" s="288"/>
      <c r="F311" s="288"/>
      <c r="G311" s="288"/>
      <c r="H311" s="288"/>
      <c r="I311" s="288"/>
      <c r="J311" s="288"/>
      <c r="K311" s="289"/>
    </row>
    <row r="312" spans="1:11" x14ac:dyDescent="0.25">
      <c r="A312" s="17">
        <v>5</v>
      </c>
      <c r="B312" s="287" t="s">
        <v>164</v>
      </c>
      <c r="C312" s="288"/>
      <c r="D312" s="288"/>
      <c r="E312" s="288"/>
      <c r="F312" s="288"/>
      <c r="G312" s="288"/>
      <c r="H312" s="288"/>
      <c r="I312" s="288"/>
      <c r="J312" s="288"/>
      <c r="K312" s="289"/>
    </row>
    <row r="313" spans="1:11" x14ac:dyDescent="0.25">
      <c r="A313" s="17">
        <v>6</v>
      </c>
      <c r="B313" s="287" t="s">
        <v>160</v>
      </c>
      <c r="C313" s="288"/>
      <c r="D313" s="288"/>
      <c r="E313" s="288"/>
      <c r="F313" s="288"/>
      <c r="G313" s="288"/>
      <c r="H313" s="288"/>
      <c r="I313" s="288"/>
      <c r="J313" s="288"/>
      <c r="K313" s="289"/>
    </row>
    <row r="314" spans="1:11" x14ac:dyDescent="0.25">
      <c r="A314" s="17">
        <v>7</v>
      </c>
      <c r="B314" s="287" t="s">
        <v>159</v>
      </c>
      <c r="C314" s="288"/>
      <c r="D314" s="288"/>
      <c r="E314" s="288"/>
      <c r="F314" s="288"/>
      <c r="G314" s="288"/>
      <c r="H314" s="288"/>
      <c r="I314" s="288"/>
      <c r="J314" s="288"/>
      <c r="K314" s="289"/>
    </row>
    <row r="315" spans="1:11" x14ac:dyDescent="0.25">
      <c r="A315" s="17">
        <v>8</v>
      </c>
      <c r="B315" s="287"/>
      <c r="C315" s="288"/>
      <c r="D315" s="288"/>
      <c r="E315" s="288"/>
      <c r="F315" s="288"/>
      <c r="G315" s="288"/>
      <c r="H315" s="288"/>
      <c r="I315" s="288"/>
      <c r="J315" s="288"/>
      <c r="K315" s="289"/>
    </row>
    <row r="316" spans="1:11" x14ac:dyDescent="0.25">
      <c r="A316" s="122"/>
    </row>
    <row r="317" spans="1:11" x14ac:dyDescent="0.25">
      <c r="A317" s="9"/>
      <c r="B317" s="241" t="s">
        <v>24</v>
      </c>
      <c r="C317" s="242"/>
      <c r="D317" s="242"/>
      <c r="E317" s="243"/>
      <c r="F317" s="124"/>
      <c r="G317" s="122"/>
      <c r="H317" s="292" t="s">
        <v>82</v>
      </c>
      <c r="I317" s="292"/>
      <c r="J317" s="292"/>
      <c r="K317" s="292"/>
    </row>
    <row r="318" spans="1:11" x14ac:dyDescent="0.25">
      <c r="A318" s="17">
        <v>1</v>
      </c>
      <c r="B318" s="220"/>
      <c r="C318" s="220"/>
      <c r="D318" s="220"/>
      <c r="E318" s="22"/>
      <c r="F318" s="124"/>
      <c r="G318" s="122"/>
      <c r="H318" s="290" t="s">
        <v>83</v>
      </c>
      <c r="I318" s="291"/>
      <c r="J318" s="128" t="s">
        <v>87</v>
      </c>
      <c r="K318" s="13">
        <v>0.13</v>
      </c>
    </row>
    <row r="319" spans="1:11" x14ac:dyDescent="0.25">
      <c r="A319" s="17">
        <v>2</v>
      </c>
      <c r="B319" s="220"/>
      <c r="C319" s="220"/>
      <c r="D319" s="220"/>
      <c r="E319" s="23"/>
      <c r="F319" s="124"/>
      <c r="G319" s="122"/>
      <c r="H319" s="290" t="s">
        <v>84</v>
      </c>
      <c r="I319" s="291"/>
      <c r="J319" s="128" t="s">
        <v>86</v>
      </c>
      <c r="K319" s="13">
        <v>0.02</v>
      </c>
    </row>
    <row r="320" spans="1:11" x14ac:dyDescent="0.25">
      <c r="A320" s="17">
        <v>3</v>
      </c>
      <c r="B320" s="220"/>
      <c r="C320" s="220"/>
      <c r="D320" s="220"/>
      <c r="E320" s="23"/>
      <c r="F320" s="124"/>
      <c r="G320" s="122"/>
      <c r="H320" s="290" t="s">
        <v>85</v>
      </c>
      <c r="I320" s="291"/>
      <c r="J320" s="128" t="s">
        <v>86</v>
      </c>
      <c r="K320" s="13">
        <v>0.01</v>
      </c>
    </row>
    <row r="321" spans="1:11" x14ac:dyDescent="0.25">
      <c r="A321" s="17">
        <v>4</v>
      </c>
      <c r="B321" s="220"/>
      <c r="C321" s="220"/>
      <c r="D321" s="220"/>
      <c r="E321" s="24"/>
      <c r="F321" s="124"/>
      <c r="G321" s="122"/>
      <c r="H321" s="285"/>
      <c r="I321" s="286"/>
      <c r="J321" s="128"/>
      <c r="K321" s="128"/>
    </row>
    <row r="322" spans="1:11" x14ac:dyDescent="0.25">
      <c r="A322" s="9"/>
      <c r="B322" s="244" t="s">
        <v>25</v>
      </c>
      <c r="C322" s="245"/>
      <c r="D322" s="245"/>
      <c r="E322" s="246"/>
      <c r="F322" s="124"/>
      <c r="G322" s="122"/>
      <c r="H322" s="285"/>
      <c r="I322" s="286"/>
      <c r="J322" s="128"/>
      <c r="K322" s="128">
        <f>K318+K319+K320</f>
        <v>0.16</v>
      </c>
    </row>
    <row r="323" spans="1:11" x14ac:dyDescent="0.25">
      <c r="A323" s="122"/>
      <c r="B323" s="125"/>
      <c r="C323" s="125"/>
      <c r="D323" s="125"/>
      <c r="E323" s="125"/>
      <c r="F323" s="122"/>
      <c r="G323" s="122"/>
      <c r="H323" s="122"/>
      <c r="I323" s="122"/>
      <c r="J323" s="122"/>
      <c r="K323" s="122"/>
    </row>
    <row r="324" spans="1:11" x14ac:dyDescent="0.25">
      <c r="A324" s="122"/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</row>
  </sheetData>
  <mergeCells count="287">
    <mergeCell ref="B45:L45"/>
    <mergeCell ref="B46:E46"/>
    <mergeCell ref="B47:D47"/>
    <mergeCell ref="H46:K46"/>
    <mergeCell ref="H47:I47"/>
    <mergeCell ref="B51:E51"/>
    <mergeCell ref="A61:B61"/>
    <mergeCell ref="B48:D48"/>
    <mergeCell ref="B49:D49"/>
    <mergeCell ref="B50:D50"/>
    <mergeCell ref="H48:I48"/>
    <mergeCell ref="H51:I51"/>
    <mergeCell ref="H50:I50"/>
    <mergeCell ref="H49:I49"/>
    <mergeCell ref="C54:E54"/>
    <mergeCell ref="A55:B55"/>
    <mergeCell ref="C56:E56"/>
    <mergeCell ref="C58:E58"/>
    <mergeCell ref="C60:E60"/>
    <mergeCell ref="D61:E61"/>
    <mergeCell ref="C1:E1"/>
    <mergeCell ref="C3:E3"/>
    <mergeCell ref="C5:E5"/>
    <mergeCell ref="E24:F24"/>
    <mergeCell ref="A8:B8"/>
    <mergeCell ref="D8:E8"/>
    <mergeCell ref="E17:F17"/>
    <mergeCell ref="E21:F21"/>
    <mergeCell ref="E22:F22"/>
    <mergeCell ref="E23:F23"/>
    <mergeCell ref="E18:F18"/>
    <mergeCell ref="E19:F19"/>
    <mergeCell ref="E20:F20"/>
    <mergeCell ref="B44:K44"/>
    <mergeCell ref="B43:K43"/>
    <mergeCell ref="E34:F34"/>
    <mergeCell ref="C7:E7"/>
    <mergeCell ref="A2:B2"/>
    <mergeCell ref="E30:F30"/>
    <mergeCell ref="B37:K37"/>
    <mergeCell ref="B42:K42"/>
    <mergeCell ref="B40:K40"/>
    <mergeCell ref="B39:K39"/>
    <mergeCell ref="B38:K38"/>
    <mergeCell ref="E25:F25"/>
    <mergeCell ref="E26:F26"/>
    <mergeCell ref="E27:F27"/>
    <mergeCell ref="E28:F28"/>
    <mergeCell ref="B36:C36"/>
    <mergeCell ref="D36:L36"/>
    <mergeCell ref="L17:M17"/>
    <mergeCell ref="L18:M18"/>
    <mergeCell ref="E29:F29"/>
    <mergeCell ref="E31:F31"/>
    <mergeCell ref="E32:F32"/>
    <mergeCell ref="E33:F33"/>
    <mergeCell ref="E75:F75"/>
    <mergeCell ref="E76:F76"/>
    <mergeCell ref="E77:F77"/>
    <mergeCell ref="E78:F78"/>
    <mergeCell ref="E79:F79"/>
    <mergeCell ref="E70:F70"/>
    <mergeCell ref="E71:F71"/>
    <mergeCell ref="E72:F72"/>
    <mergeCell ref="E73:F73"/>
    <mergeCell ref="E74:F74"/>
    <mergeCell ref="E85:F85"/>
    <mergeCell ref="E86:F86"/>
    <mergeCell ref="E87:F87"/>
    <mergeCell ref="B89:C89"/>
    <mergeCell ref="D89:L89"/>
    <mergeCell ref="E80:F80"/>
    <mergeCell ref="E81:F81"/>
    <mergeCell ref="E82:F82"/>
    <mergeCell ref="E83:F83"/>
    <mergeCell ref="E84:F84"/>
    <mergeCell ref="B96:K96"/>
    <mergeCell ref="B97:K97"/>
    <mergeCell ref="B98:L98"/>
    <mergeCell ref="B99:E99"/>
    <mergeCell ref="H99:K99"/>
    <mergeCell ref="B90:K90"/>
    <mergeCell ref="B91:K91"/>
    <mergeCell ref="B92:K92"/>
    <mergeCell ref="B93:K93"/>
    <mergeCell ref="B95:K95"/>
    <mergeCell ref="B103:D103"/>
    <mergeCell ref="H103:I103"/>
    <mergeCell ref="B104:E104"/>
    <mergeCell ref="H104:I104"/>
    <mergeCell ref="C107:E107"/>
    <mergeCell ref="B100:D100"/>
    <mergeCell ref="H100:I100"/>
    <mergeCell ref="B101:D101"/>
    <mergeCell ref="H101:I101"/>
    <mergeCell ref="B102:D102"/>
    <mergeCell ref="H102:I102"/>
    <mergeCell ref="E123:F123"/>
    <mergeCell ref="E124:F124"/>
    <mergeCell ref="E125:F125"/>
    <mergeCell ref="E126:F126"/>
    <mergeCell ref="E127:F127"/>
    <mergeCell ref="A108:B108"/>
    <mergeCell ref="C109:E109"/>
    <mergeCell ref="C111:E111"/>
    <mergeCell ref="C113:E113"/>
    <mergeCell ref="A114:B114"/>
    <mergeCell ref="D114:E114"/>
    <mergeCell ref="E133:F133"/>
    <mergeCell ref="E134:F134"/>
    <mergeCell ref="E135:F135"/>
    <mergeCell ref="E136:F136"/>
    <mergeCell ref="E137:F137"/>
    <mergeCell ref="E128:F128"/>
    <mergeCell ref="E129:F129"/>
    <mergeCell ref="E130:F130"/>
    <mergeCell ref="E131:F131"/>
    <mergeCell ref="E132:F132"/>
    <mergeCell ref="B143:K143"/>
    <mergeCell ref="B144:K144"/>
    <mergeCell ref="B145:K145"/>
    <mergeCell ref="B146:K146"/>
    <mergeCell ref="B148:K148"/>
    <mergeCell ref="E138:F138"/>
    <mergeCell ref="E139:F139"/>
    <mergeCell ref="E140:F140"/>
    <mergeCell ref="B142:C142"/>
    <mergeCell ref="D142:L142"/>
    <mergeCell ref="B153:D153"/>
    <mergeCell ref="H153:I153"/>
    <mergeCell ref="B154:D154"/>
    <mergeCell ref="H154:I154"/>
    <mergeCell ref="B155:D155"/>
    <mergeCell ref="H155:I155"/>
    <mergeCell ref="B149:K149"/>
    <mergeCell ref="B150:K150"/>
    <mergeCell ref="B151:L151"/>
    <mergeCell ref="B152:E152"/>
    <mergeCell ref="H152:K152"/>
    <mergeCell ref="A164:B164"/>
    <mergeCell ref="C165:E165"/>
    <mergeCell ref="C167:E167"/>
    <mergeCell ref="C169:E169"/>
    <mergeCell ref="A170:B170"/>
    <mergeCell ref="D170:E170"/>
    <mergeCell ref="B156:D156"/>
    <mergeCell ref="H156:I156"/>
    <mergeCell ref="B157:E157"/>
    <mergeCell ref="H157:I157"/>
    <mergeCell ref="C163:E163"/>
    <mergeCell ref="E184:F184"/>
    <mergeCell ref="E185:F185"/>
    <mergeCell ref="E186:F186"/>
    <mergeCell ref="E187:F187"/>
    <mergeCell ref="E188:F188"/>
    <mergeCell ref="E179:F179"/>
    <mergeCell ref="E180:F180"/>
    <mergeCell ref="E181:F181"/>
    <mergeCell ref="E182:F182"/>
    <mergeCell ref="E183:F183"/>
    <mergeCell ref="E194:F194"/>
    <mergeCell ref="E195:F195"/>
    <mergeCell ref="E196:F196"/>
    <mergeCell ref="B198:C198"/>
    <mergeCell ref="D198:L198"/>
    <mergeCell ref="E189:F189"/>
    <mergeCell ref="E190:F190"/>
    <mergeCell ref="E191:F191"/>
    <mergeCell ref="E192:F192"/>
    <mergeCell ref="E193:F193"/>
    <mergeCell ref="B205:K205"/>
    <mergeCell ref="B206:K206"/>
    <mergeCell ref="B207:L207"/>
    <mergeCell ref="B208:E208"/>
    <mergeCell ref="H208:K208"/>
    <mergeCell ref="B199:K199"/>
    <mergeCell ref="B200:K200"/>
    <mergeCell ref="B201:K201"/>
    <mergeCell ref="B202:K202"/>
    <mergeCell ref="B204:K204"/>
    <mergeCell ref="B212:D212"/>
    <mergeCell ref="H212:I212"/>
    <mergeCell ref="B213:E213"/>
    <mergeCell ref="H213:I213"/>
    <mergeCell ref="C218:E218"/>
    <mergeCell ref="B209:D209"/>
    <mergeCell ref="H209:I209"/>
    <mergeCell ref="B210:D210"/>
    <mergeCell ref="H210:I210"/>
    <mergeCell ref="B211:D211"/>
    <mergeCell ref="H211:I211"/>
    <mergeCell ref="E234:F234"/>
    <mergeCell ref="E235:F235"/>
    <mergeCell ref="E236:F236"/>
    <mergeCell ref="E237:F237"/>
    <mergeCell ref="E238:F238"/>
    <mergeCell ref="A219:B219"/>
    <mergeCell ref="C220:E220"/>
    <mergeCell ref="C222:E222"/>
    <mergeCell ref="C224:E224"/>
    <mergeCell ref="A225:B225"/>
    <mergeCell ref="D225:E225"/>
    <mergeCell ref="E244:F244"/>
    <mergeCell ref="E245:F245"/>
    <mergeCell ref="E246:F246"/>
    <mergeCell ref="E247:F247"/>
    <mergeCell ref="E248:F248"/>
    <mergeCell ref="E239:F239"/>
    <mergeCell ref="E240:F240"/>
    <mergeCell ref="E241:F241"/>
    <mergeCell ref="E242:F242"/>
    <mergeCell ref="E243:F243"/>
    <mergeCell ref="B254:K254"/>
    <mergeCell ref="B255:K255"/>
    <mergeCell ref="B256:K256"/>
    <mergeCell ref="B257:K257"/>
    <mergeCell ref="B259:K259"/>
    <mergeCell ref="E249:F249"/>
    <mergeCell ref="E250:F250"/>
    <mergeCell ref="E251:F251"/>
    <mergeCell ref="B253:C253"/>
    <mergeCell ref="D253:L253"/>
    <mergeCell ref="B264:D264"/>
    <mergeCell ref="H264:I264"/>
    <mergeCell ref="B265:D265"/>
    <mergeCell ref="H265:I265"/>
    <mergeCell ref="B266:D266"/>
    <mergeCell ref="H266:I266"/>
    <mergeCell ref="B260:K260"/>
    <mergeCell ref="B261:K261"/>
    <mergeCell ref="B262:L262"/>
    <mergeCell ref="B263:E263"/>
    <mergeCell ref="H263:K263"/>
    <mergeCell ref="A273:B273"/>
    <mergeCell ref="C274:E274"/>
    <mergeCell ref="C276:E276"/>
    <mergeCell ref="C278:E278"/>
    <mergeCell ref="A279:B279"/>
    <mergeCell ref="D279:E279"/>
    <mergeCell ref="B267:D267"/>
    <mergeCell ref="H267:I267"/>
    <mergeCell ref="B268:E268"/>
    <mergeCell ref="H268:I268"/>
    <mergeCell ref="C272:E272"/>
    <mergeCell ref="E293:F293"/>
    <mergeCell ref="E294:F294"/>
    <mergeCell ref="E295:F295"/>
    <mergeCell ref="E296:F296"/>
    <mergeCell ref="E297:F297"/>
    <mergeCell ref="E288:F288"/>
    <mergeCell ref="E289:F289"/>
    <mergeCell ref="E290:F290"/>
    <mergeCell ref="E291:F291"/>
    <mergeCell ref="E292:F292"/>
    <mergeCell ref="E304:F304"/>
    <mergeCell ref="E305:F305"/>
    <mergeCell ref="B307:C307"/>
    <mergeCell ref="B308:K308"/>
    <mergeCell ref="E298:F298"/>
    <mergeCell ref="E299:F299"/>
    <mergeCell ref="E300:F300"/>
    <mergeCell ref="E301:F301"/>
    <mergeCell ref="E302:F302"/>
    <mergeCell ref="B322:E322"/>
    <mergeCell ref="H322:I322"/>
    <mergeCell ref="B41:K41"/>
    <mergeCell ref="B258:K258"/>
    <mergeCell ref="B203:K203"/>
    <mergeCell ref="B147:K147"/>
    <mergeCell ref="B319:D319"/>
    <mergeCell ref="H319:I319"/>
    <mergeCell ref="B320:D320"/>
    <mergeCell ref="H320:I320"/>
    <mergeCell ref="B321:D321"/>
    <mergeCell ref="H321:I321"/>
    <mergeCell ref="B314:K314"/>
    <mergeCell ref="B315:K315"/>
    <mergeCell ref="B317:E317"/>
    <mergeCell ref="H317:K317"/>
    <mergeCell ref="B318:D318"/>
    <mergeCell ref="H318:I318"/>
    <mergeCell ref="B309:K309"/>
    <mergeCell ref="B310:K310"/>
    <mergeCell ref="B311:K311"/>
    <mergeCell ref="B312:K312"/>
    <mergeCell ref="B313:K313"/>
    <mergeCell ref="E303:F303"/>
  </mergeCells>
  <pageMargins left="0.7" right="0.7" top="0.75" bottom="0.75" header="0.3" footer="0.3"/>
  <pageSetup scale="67" orientation="portrait" r:id="rId1"/>
  <rowBreaks count="5" manualBreakCount="5">
    <brk id="53" max="10" man="1"/>
    <brk id="106" max="10" man="1"/>
    <brk id="162" max="10" man="1"/>
    <brk id="217" max="10" man="1"/>
    <brk id="271" max="10" man="1"/>
  </rowBreaks>
  <colBreaks count="1" manualBreakCount="1">
    <brk id="11" max="50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L61"/>
  <sheetViews>
    <sheetView topLeftCell="A7" workbookViewId="0">
      <selection activeCell="G17" sqref="G17"/>
    </sheetView>
  </sheetViews>
  <sheetFormatPr defaultRowHeight="15" x14ac:dyDescent="0.25"/>
  <cols>
    <col min="1" max="1" width="24.85546875" customWidth="1"/>
    <col min="2" max="2" width="5.28515625" customWidth="1"/>
    <col min="3" max="3" width="13.140625" customWidth="1"/>
    <col min="4" max="4" width="13.5703125" customWidth="1"/>
    <col min="5" max="5" width="5.42578125" customWidth="1"/>
    <col min="6" max="7" width="10.42578125" customWidth="1"/>
    <col min="8" max="8" width="10.7109375" customWidth="1"/>
    <col min="9" max="10" width="10" customWidth="1"/>
    <col min="11" max="11" width="14.140625" customWidth="1"/>
    <col min="12" max="12" width="8.140625" customWidth="1"/>
  </cols>
  <sheetData>
    <row r="1" spans="1:12" x14ac:dyDescent="0.25">
      <c r="A1" s="72" t="s">
        <v>44</v>
      </c>
      <c r="B1" s="300" t="s">
        <v>66</v>
      </c>
      <c r="C1" s="300"/>
      <c r="D1" s="300"/>
      <c r="E1" s="25"/>
      <c r="F1" s="97"/>
      <c r="G1" s="97"/>
      <c r="H1" s="73"/>
      <c r="I1" s="73"/>
      <c r="J1" s="73" t="s">
        <v>41</v>
      </c>
      <c r="K1" s="74">
        <v>101714</v>
      </c>
      <c r="L1" s="97"/>
    </row>
    <row r="2" spans="1:12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x14ac:dyDescent="0.25">
      <c r="A3" s="72" t="s">
        <v>2</v>
      </c>
      <c r="B3" s="300" t="s">
        <v>67</v>
      </c>
      <c r="C3" s="300"/>
      <c r="D3" s="300"/>
      <c r="E3" s="29"/>
      <c r="F3" s="25"/>
      <c r="G3" s="25"/>
      <c r="H3" s="97"/>
      <c r="I3" s="97"/>
      <c r="J3" s="108" t="s">
        <v>74</v>
      </c>
      <c r="K3" s="107"/>
      <c r="L3" s="97"/>
    </row>
    <row r="4" spans="1:12" x14ac:dyDescent="0.25">
      <c r="A4" s="101"/>
      <c r="B4" s="28"/>
      <c r="C4" s="28"/>
      <c r="D4" s="28"/>
      <c r="E4" s="28"/>
      <c r="F4" s="25"/>
      <c r="G4" s="25"/>
      <c r="H4" s="97"/>
      <c r="I4" s="97"/>
      <c r="J4" s="97"/>
      <c r="K4" s="97"/>
      <c r="L4" s="97"/>
    </row>
    <row r="5" spans="1:12" x14ac:dyDescent="0.25">
      <c r="A5" s="72" t="s">
        <v>31</v>
      </c>
      <c r="B5" s="300" t="s">
        <v>68</v>
      </c>
      <c r="C5" s="300"/>
      <c r="D5" s="300"/>
      <c r="E5" s="25"/>
      <c r="F5" s="25"/>
      <c r="G5" s="25"/>
      <c r="H5" s="97"/>
      <c r="I5" s="97"/>
      <c r="J5" s="97"/>
      <c r="K5" s="97"/>
      <c r="L5" s="97"/>
    </row>
    <row r="6" spans="1:12" x14ac:dyDescent="0.25">
      <c r="A6" s="101"/>
      <c r="B6" s="28"/>
      <c r="C6" s="28"/>
      <c r="D6" s="28"/>
      <c r="E6" s="28"/>
      <c r="F6" s="25"/>
      <c r="G6" s="25"/>
      <c r="H6" s="97"/>
      <c r="I6" s="97"/>
      <c r="J6" s="97"/>
      <c r="K6" s="97"/>
      <c r="L6" s="97"/>
    </row>
    <row r="7" spans="1:12" x14ac:dyDescent="0.25">
      <c r="A7" s="72" t="s">
        <v>30</v>
      </c>
      <c r="B7" s="300" t="s">
        <v>69</v>
      </c>
      <c r="C7" s="300"/>
      <c r="D7" s="300"/>
      <c r="E7" s="25"/>
      <c r="F7" s="25"/>
      <c r="G7" s="25"/>
      <c r="H7" s="97"/>
      <c r="I7" s="97"/>
      <c r="J7" s="97"/>
      <c r="K7" s="97"/>
      <c r="L7" s="97"/>
    </row>
    <row r="8" spans="1:12" x14ac:dyDescent="0.25">
      <c r="A8" s="97"/>
      <c r="B8" s="99"/>
      <c r="C8" s="218"/>
      <c r="D8" s="218"/>
      <c r="E8" s="99"/>
      <c r="F8" s="97"/>
      <c r="G8" s="97"/>
      <c r="H8" s="97"/>
      <c r="I8" s="97"/>
      <c r="J8" s="97"/>
      <c r="K8" s="99"/>
      <c r="L8" s="97"/>
    </row>
    <row r="9" spans="1:12" x14ac:dyDescent="0.25">
      <c r="A9" s="4" t="s">
        <v>3</v>
      </c>
      <c r="B9" s="20"/>
      <c r="C9" s="98" t="s">
        <v>57</v>
      </c>
      <c r="D9" s="8" t="s">
        <v>5</v>
      </c>
      <c r="E9" s="20">
        <v>1</v>
      </c>
      <c r="F9" s="98"/>
      <c r="G9" s="97"/>
      <c r="H9" s="90"/>
      <c r="I9" s="90"/>
      <c r="J9" s="8" t="s">
        <v>26</v>
      </c>
      <c r="K9" s="77">
        <v>11.5</v>
      </c>
      <c r="L9" s="98"/>
    </row>
    <row r="10" spans="1:12" x14ac:dyDescent="0.25">
      <c r="A10" s="9"/>
      <c r="B10" s="20"/>
      <c r="C10" s="98" t="s">
        <v>58</v>
      </c>
      <c r="D10" s="8" t="s">
        <v>7</v>
      </c>
      <c r="E10" s="20">
        <v>8</v>
      </c>
      <c r="F10" s="98"/>
      <c r="G10" s="97"/>
      <c r="H10" s="97"/>
      <c r="I10" s="97"/>
      <c r="J10" s="97"/>
      <c r="K10" s="78"/>
      <c r="L10" s="97"/>
    </row>
    <row r="11" spans="1:12" x14ac:dyDescent="0.25">
      <c r="A11" s="9"/>
      <c r="B11" s="20" t="s">
        <v>29</v>
      </c>
      <c r="C11" s="98" t="s">
        <v>59</v>
      </c>
      <c r="D11" s="97"/>
      <c r="E11" s="105"/>
      <c r="F11" s="97"/>
      <c r="G11" s="97"/>
      <c r="H11" s="90"/>
      <c r="I11" s="90"/>
      <c r="J11" s="8" t="s">
        <v>9</v>
      </c>
      <c r="K11" s="79">
        <f>K18+K19+K20+K21+K22+K23+K24+K25+K26+K27+K28+K29+K30+K31+K32+K33+K33</f>
        <v>4.1269999999999998</v>
      </c>
      <c r="L11" s="98"/>
    </row>
    <row r="12" spans="1:12" x14ac:dyDescent="0.25">
      <c r="A12" s="9"/>
      <c r="B12" s="20"/>
      <c r="C12" s="98" t="s">
        <v>61</v>
      </c>
      <c r="D12" s="8" t="s">
        <v>28</v>
      </c>
      <c r="E12" s="20">
        <v>1400</v>
      </c>
      <c r="F12" s="98"/>
      <c r="G12" s="97"/>
      <c r="H12" s="97"/>
      <c r="I12" s="97"/>
      <c r="J12" s="97"/>
      <c r="K12" s="78"/>
      <c r="L12" s="97"/>
    </row>
    <row r="13" spans="1:12" x14ac:dyDescent="0.25">
      <c r="A13" s="9"/>
      <c r="B13" s="20"/>
      <c r="C13" s="98" t="s">
        <v>60</v>
      </c>
      <c r="D13" s="97"/>
      <c r="E13" s="105"/>
      <c r="F13" s="97"/>
      <c r="G13" s="97"/>
      <c r="H13" s="90"/>
      <c r="I13" s="90"/>
      <c r="J13" s="8" t="s">
        <v>12</v>
      </c>
      <c r="K13" s="79">
        <f>K9-K11</f>
        <v>7.3730000000000002</v>
      </c>
      <c r="L13" s="98"/>
    </row>
    <row r="14" spans="1:12" x14ac:dyDescent="0.25">
      <c r="A14" s="9"/>
      <c r="B14" s="20"/>
      <c r="C14" s="98" t="s">
        <v>63</v>
      </c>
      <c r="D14" s="8" t="s">
        <v>14</v>
      </c>
      <c r="E14" s="13" t="s">
        <v>70</v>
      </c>
      <c r="F14" s="98"/>
      <c r="G14" s="97"/>
      <c r="H14" s="97"/>
      <c r="I14" s="97"/>
      <c r="J14" s="97"/>
      <c r="K14" s="78"/>
      <c r="L14" s="97"/>
    </row>
    <row r="15" spans="1:12" x14ac:dyDescent="0.25">
      <c r="A15" s="9"/>
      <c r="B15" s="20"/>
      <c r="C15" s="98" t="s">
        <v>62</v>
      </c>
      <c r="D15" s="8" t="s">
        <v>27</v>
      </c>
      <c r="E15" s="13" t="s">
        <v>70</v>
      </c>
      <c r="F15" s="98"/>
      <c r="G15" s="97"/>
      <c r="H15" s="90"/>
      <c r="I15" s="90"/>
      <c r="J15" s="8" t="s">
        <v>16</v>
      </c>
      <c r="K15" s="80">
        <f>K11/K9</f>
        <v>0.35886956521739127</v>
      </c>
      <c r="L15" s="98"/>
    </row>
    <row r="16" spans="1:12" x14ac:dyDescent="0.25">
      <c r="A16" s="99"/>
      <c r="B16" s="6"/>
      <c r="C16" s="99"/>
      <c r="D16" s="99"/>
      <c r="E16" s="6"/>
      <c r="F16" s="97"/>
      <c r="G16" s="97"/>
      <c r="H16" s="99"/>
      <c r="I16" s="99"/>
      <c r="J16" s="99"/>
      <c r="K16" s="81"/>
      <c r="L16" s="97"/>
    </row>
    <row r="17" spans="1:12" ht="15.75" thickBot="1" x14ac:dyDescent="0.3">
      <c r="A17" s="104" t="s">
        <v>64</v>
      </c>
      <c r="B17" s="104" t="s">
        <v>18</v>
      </c>
      <c r="C17" s="104" t="s">
        <v>40</v>
      </c>
      <c r="D17" s="298" t="s">
        <v>20</v>
      </c>
      <c r="E17" s="299"/>
      <c r="F17" s="104" t="s">
        <v>42</v>
      </c>
      <c r="G17" s="104" t="s">
        <v>75</v>
      </c>
      <c r="H17" s="104" t="s">
        <v>50</v>
      </c>
      <c r="I17" s="104" t="s">
        <v>49</v>
      </c>
      <c r="J17" s="104" t="s">
        <v>51</v>
      </c>
      <c r="K17" s="104" t="s">
        <v>22</v>
      </c>
    </row>
    <row r="18" spans="1:12" ht="15.75" thickBot="1" x14ac:dyDescent="0.3">
      <c r="A18" s="103" t="s">
        <v>36</v>
      </c>
      <c r="B18" s="65">
        <v>1</v>
      </c>
      <c r="C18" s="69" t="s">
        <v>35</v>
      </c>
      <c r="D18" s="296" t="s">
        <v>46</v>
      </c>
      <c r="E18" s="297"/>
      <c r="F18" s="67" t="s">
        <v>43</v>
      </c>
      <c r="G18" s="109"/>
      <c r="H18" s="75">
        <v>1.17</v>
      </c>
      <c r="I18" s="47">
        <v>23.35</v>
      </c>
      <c r="J18" s="85" t="s">
        <v>52</v>
      </c>
      <c r="K18" s="82">
        <f t="shared" ref="K18:K23" si="0">H18*B18</f>
        <v>1.17</v>
      </c>
    </row>
    <row r="19" spans="1:12" x14ac:dyDescent="0.25">
      <c r="A19" s="102"/>
      <c r="B19" s="20"/>
      <c r="C19" s="67" t="s">
        <v>32</v>
      </c>
      <c r="D19" s="293"/>
      <c r="E19" s="293"/>
      <c r="F19" s="13"/>
      <c r="G19" s="110"/>
      <c r="H19" s="71"/>
      <c r="I19" s="45"/>
      <c r="J19" s="86"/>
      <c r="K19" s="79">
        <f t="shared" si="0"/>
        <v>0</v>
      </c>
      <c r="L19" s="98"/>
    </row>
    <row r="20" spans="1:12" x14ac:dyDescent="0.25">
      <c r="A20" s="102"/>
      <c r="B20" s="20"/>
      <c r="C20" s="13" t="s">
        <v>32</v>
      </c>
      <c r="D20" s="293"/>
      <c r="E20" s="293"/>
      <c r="F20" s="13"/>
      <c r="G20" s="110"/>
      <c r="H20" s="71"/>
      <c r="I20" s="45"/>
      <c r="J20" s="86"/>
      <c r="K20" s="79">
        <f t="shared" si="0"/>
        <v>0</v>
      </c>
      <c r="L20" s="98"/>
    </row>
    <row r="21" spans="1:12" x14ac:dyDescent="0.25">
      <c r="A21" s="102"/>
      <c r="B21" s="20"/>
      <c r="C21" s="13" t="s">
        <v>32</v>
      </c>
      <c r="D21" s="293"/>
      <c r="E21" s="293"/>
      <c r="F21" s="13"/>
      <c r="G21" s="110"/>
      <c r="H21" s="71"/>
      <c r="I21" s="45"/>
      <c r="J21" s="86"/>
      <c r="K21" s="79">
        <f t="shared" si="0"/>
        <v>0</v>
      </c>
      <c r="L21" s="98"/>
    </row>
    <row r="22" spans="1:12" x14ac:dyDescent="0.25">
      <c r="A22" s="102"/>
      <c r="B22" s="20"/>
      <c r="C22" s="13" t="s">
        <v>32</v>
      </c>
      <c r="D22" s="293"/>
      <c r="E22" s="293"/>
      <c r="F22" s="13"/>
      <c r="G22" s="110"/>
      <c r="H22" s="71"/>
      <c r="I22" s="45"/>
      <c r="J22" s="86"/>
      <c r="K22" s="79">
        <f t="shared" si="0"/>
        <v>0</v>
      </c>
      <c r="L22" s="98"/>
    </row>
    <row r="23" spans="1:12" x14ac:dyDescent="0.25">
      <c r="A23" s="102"/>
      <c r="B23" s="20"/>
      <c r="C23" s="13" t="s">
        <v>32</v>
      </c>
      <c r="D23" s="293"/>
      <c r="E23" s="293"/>
      <c r="F23" s="13"/>
      <c r="G23" s="110"/>
      <c r="H23" s="71"/>
      <c r="I23" s="45"/>
      <c r="J23" s="86"/>
      <c r="K23" s="79">
        <f t="shared" si="0"/>
        <v>0</v>
      </c>
      <c r="L23" s="98"/>
    </row>
    <row r="24" spans="1:12" x14ac:dyDescent="0.25">
      <c r="A24" s="102"/>
      <c r="B24" s="20"/>
      <c r="C24" s="13" t="s">
        <v>32</v>
      </c>
      <c r="D24" s="293"/>
      <c r="E24" s="293"/>
      <c r="F24" s="13"/>
      <c r="G24" s="110"/>
      <c r="H24" s="71"/>
      <c r="I24" s="45"/>
      <c r="J24" s="86"/>
      <c r="K24" s="79">
        <f>H24/16</f>
        <v>0</v>
      </c>
      <c r="L24" s="98"/>
    </row>
    <row r="25" spans="1:12" ht="15.75" thickBot="1" x14ac:dyDescent="0.3">
      <c r="A25" s="106"/>
      <c r="B25" s="39"/>
      <c r="C25" s="66" t="s">
        <v>32</v>
      </c>
      <c r="D25" s="295"/>
      <c r="E25" s="295"/>
      <c r="F25" s="32"/>
      <c r="G25" s="111"/>
      <c r="H25" s="76"/>
      <c r="I25" s="46"/>
      <c r="J25" s="87"/>
      <c r="K25" s="83">
        <f>H25/16</f>
        <v>0</v>
      </c>
      <c r="L25" s="98"/>
    </row>
    <row r="26" spans="1:12" ht="15.75" thickBot="1" x14ac:dyDescent="0.3">
      <c r="A26" s="102" t="s">
        <v>37</v>
      </c>
      <c r="B26" s="65">
        <v>8</v>
      </c>
      <c r="C26" s="68" t="s">
        <v>34</v>
      </c>
      <c r="D26" s="296"/>
      <c r="E26" s="297"/>
      <c r="F26" s="67" t="s">
        <v>43</v>
      </c>
      <c r="G26" s="109"/>
      <c r="H26" s="75">
        <v>0.17799999999999999</v>
      </c>
      <c r="I26" s="47">
        <v>87.88</v>
      </c>
      <c r="J26" s="85" t="s">
        <v>53</v>
      </c>
      <c r="K26" s="84">
        <f>H26*B26</f>
        <v>1.4239999999999999</v>
      </c>
      <c r="L26" s="98"/>
    </row>
    <row r="27" spans="1:12" x14ac:dyDescent="0.25">
      <c r="A27" s="102" t="s">
        <v>38</v>
      </c>
      <c r="B27" s="20">
        <v>6</v>
      </c>
      <c r="C27" s="67" t="s">
        <v>33</v>
      </c>
      <c r="D27" s="293"/>
      <c r="E27" s="293"/>
      <c r="F27" s="13" t="s">
        <v>43</v>
      </c>
      <c r="G27" s="110"/>
      <c r="H27" s="71">
        <v>4.3999999999999997E-2</v>
      </c>
      <c r="I27" s="47">
        <v>27.95</v>
      </c>
      <c r="J27" s="85" t="s">
        <v>54</v>
      </c>
      <c r="K27" s="84">
        <f t="shared" ref="K27:K33" si="1">H27*B27</f>
        <v>0.26400000000000001</v>
      </c>
      <c r="L27" s="98"/>
    </row>
    <row r="28" spans="1:12" x14ac:dyDescent="0.25">
      <c r="A28" s="102" t="s">
        <v>45</v>
      </c>
      <c r="B28" s="20">
        <v>6</v>
      </c>
      <c r="C28" s="13" t="s">
        <v>33</v>
      </c>
      <c r="D28" s="293" t="s">
        <v>47</v>
      </c>
      <c r="E28" s="293"/>
      <c r="F28" s="13" t="s">
        <v>43</v>
      </c>
      <c r="G28" s="110"/>
      <c r="H28" s="71">
        <v>0.17399999999999999</v>
      </c>
      <c r="I28" s="47" t="s">
        <v>55</v>
      </c>
      <c r="J28" s="85" t="s">
        <v>56</v>
      </c>
      <c r="K28" s="84">
        <f t="shared" si="1"/>
        <v>1.044</v>
      </c>
      <c r="L28" s="98"/>
    </row>
    <row r="29" spans="1:12" x14ac:dyDescent="0.25">
      <c r="A29" s="102" t="s">
        <v>48</v>
      </c>
      <c r="B29" s="20">
        <v>4</v>
      </c>
      <c r="C29" s="13" t="s">
        <v>33</v>
      </c>
      <c r="D29" s="293" t="s">
        <v>73</v>
      </c>
      <c r="E29" s="293"/>
      <c r="F29" s="13" t="s">
        <v>72</v>
      </c>
      <c r="G29" s="110"/>
      <c r="H29" s="71">
        <v>4.4999999999999998E-2</v>
      </c>
      <c r="I29" s="47">
        <v>25.92</v>
      </c>
      <c r="J29" s="85" t="s">
        <v>54</v>
      </c>
      <c r="K29" s="84">
        <f t="shared" si="1"/>
        <v>0.18</v>
      </c>
      <c r="L29" s="98"/>
    </row>
    <row r="30" spans="1:12" x14ac:dyDescent="0.25">
      <c r="A30" s="102" t="s">
        <v>39</v>
      </c>
      <c r="B30" s="20">
        <v>1.5</v>
      </c>
      <c r="C30" s="13" t="s">
        <v>33</v>
      </c>
      <c r="D30" s="293"/>
      <c r="E30" s="293"/>
      <c r="F30" s="13" t="s">
        <v>43</v>
      </c>
      <c r="G30" s="110"/>
      <c r="H30" s="71">
        <v>0.03</v>
      </c>
      <c r="I30" s="47">
        <v>30.72</v>
      </c>
      <c r="J30" s="85" t="s">
        <v>71</v>
      </c>
      <c r="K30" s="84">
        <f t="shared" si="1"/>
        <v>4.4999999999999998E-2</v>
      </c>
      <c r="L30" s="98"/>
    </row>
    <row r="31" spans="1:12" x14ac:dyDescent="0.25">
      <c r="A31" s="102"/>
      <c r="B31" s="20"/>
      <c r="C31" s="13" t="s">
        <v>33</v>
      </c>
      <c r="D31" s="293"/>
      <c r="E31" s="293"/>
      <c r="F31" s="13"/>
      <c r="G31" s="110"/>
      <c r="H31" s="71"/>
      <c r="I31" s="47"/>
      <c r="J31" s="85"/>
      <c r="K31" s="84">
        <f t="shared" si="1"/>
        <v>0</v>
      </c>
      <c r="L31" s="98"/>
    </row>
    <row r="32" spans="1:12" x14ac:dyDescent="0.25">
      <c r="A32" s="102"/>
      <c r="B32" s="20"/>
      <c r="C32" s="13" t="s">
        <v>33</v>
      </c>
      <c r="D32" s="293"/>
      <c r="E32" s="293"/>
      <c r="F32" s="13"/>
      <c r="G32" s="110"/>
      <c r="H32" s="71"/>
      <c r="I32" s="47"/>
      <c r="J32" s="85"/>
      <c r="K32" s="84">
        <f t="shared" si="1"/>
        <v>0</v>
      </c>
      <c r="L32" s="98"/>
    </row>
    <row r="33" spans="1:12" x14ac:dyDescent="0.25">
      <c r="A33" s="102"/>
      <c r="B33" s="20"/>
      <c r="C33" s="13" t="s">
        <v>33</v>
      </c>
      <c r="D33" s="293"/>
      <c r="E33" s="293"/>
      <c r="F33" s="13"/>
      <c r="G33" s="110"/>
      <c r="H33" s="71"/>
      <c r="I33" s="47"/>
      <c r="J33" s="85"/>
      <c r="K33" s="84">
        <f t="shared" si="1"/>
        <v>0</v>
      </c>
      <c r="L33" s="98"/>
    </row>
    <row r="34" spans="1:12" x14ac:dyDescent="0.25">
      <c r="A34" s="92" t="s">
        <v>65</v>
      </c>
      <c r="B34" s="93"/>
      <c r="C34" s="93"/>
      <c r="D34" s="294"/>
      <c r="E34" s="294"/>
      <c r="F34" s="93"/>
      <c r="G34" s="93"/>
      <c r="H34" s="94"/>
      <c r="I34" s="95"/>
      <c r="J34" s="96"/>
      <c r="K34" s="84">
        <f>H34*B34</f>
        <v>0</v>
      </c>
      <c r="L34" s="97"/>
    </row>
    <row r="35" spans="1:12" x14ac:dyDescent="0.25">
      <c r="A35" s="6"/>
      <c r="B35" s="6"/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x14ac:dyDescent="0.25">
      <c r="A36" s="234" t="s">
        <v>23</v>
      </c>
      <c r="B36" s="235"/>
      <c r="C36" s="236"/>
      <c r="D36" s="237"/>
      <c r="E36" s="237"/>
      <c r="F36" s="237"/>
      <c r="G36" s="237"/>
      <c r="H36" s="237"/>
      <c r="I36" s="237"/>
      <c r="J36" s="237"/>
      <c r="K36" s="237"/>
      <c r="L36" s="218"/>
    </row>
    <row r="37" spans="1:12" x14ac:dyDescent="0.25">
      <c r="A37" s="290"/>
      <c r="B37" s="301"/>
      <c r="C37" s="301"/>
      <c r="D37" s="301"/>
      <c r="E37" s="301"/>
      <c r="F37" s="301"/>
      <c r="G37" s="301"/>
      <c r="H37" s="301"/>
      <c r="I37" s="301"/>
      <c r="J37" s="301"/>
      <c r="K37" s="291"/>
      <c r="L37" s="97"/>
    </row>
    <row r="38" spans="1:12" x14ac:dyDescent="0.25">
      <c r="A38" s="290"/>
      <c r="B38" s="301"/>
      <c r="C38" s="301"/>
      <c r="D38" s="301"/>
      <c r="E38" s="301"/>
      <c r="F38" s="301"/>
      <c r="G38" s="301"/>
      <c r="H38" s="301"/>
      <c r="I38" s="301"/>
      <c r="J38" s="301"/>
      <c r="K38" s="291"/>
      <c r="L38" s="97"/>
    </row>
    <row r="39" spans="1:12" x14ac:dyDescent="0.25">
      <c r="A39" s="290"/>
      <c r="B39" s="301"/>
      <c r="C39" s="301"/>
      <c r="D39" s="301"/>
      <c r="E39" s="301"/>
      <c r="F39" s="301"/>
      <c r="G39" s="301"/>
      <c r="H39" s="301"/>
      <c r="I39" s="301"/>
      <c r="J39" s="301"/>
      <c r="K39" s="291"/>
      <c r="L39" s="97"/>
    </row>
    <row r="40" spans="1:12" x14ac:dyDescent="0.25">
      <c r="A40" s="290"/>
      <c r="B40" s="301"/>
      <c r="C40" s="301"/>
      <c r="D40" s="301"/>
      <c r="E40" s="301"/>
      <c r="F40" s="301"/>
      <c r="G40" s="301"/>
      <c r="H40" s="301"/>
      <c r="I40" s="301"/>
      <c r="J40" s="301"/>
      <c r="K40" s="291"/>
      <c r="L40" s="97"/>
    </row>
    <row r="41" spans="1:12" x14ac:dyDescent="0.25">
      <c r="A41" s="290"/>
      <c r="B41" s="301"/>
      <c r="C41" s="301"/>
      <c r="D41" s="301"/>
      <c r="E41" s="301"/>
      <c r="F41" s="301"/>
      <c r="G41" s="301"/>
      <c r="H41" s="301"/>
      <c r="I41" s="301"/>
      <c r="J41" s="301"/>
      <c r="K41" s="291"/>
      <c r="L41" s="97"/>
    </row>
    <row r="42" spans="1:12" x14ac:dyDescent="0.25">
      <c r="A42" s="290"/>
      <c r="B42" s="301"/>
      <c r="C42" s="301"/>
      <c r="D42" s="301"/>
      <c r="E42" s="301"/>
      <c r="F42" s="301"/>
      <c r="G42" s="301"/>
      <c r="H42" s="301"/>
      <c r="I42" s="301"/>
      <c r="J42" s="301"/>
      <c r="K42" s="291"/>
      <c r="L42" s="97"/>
    </row>
    <row r="43" spans="1:12" x14ac:dyDescent="0.25">
      <c r="A43" s="290"/>
      <c r="B43" s="301"/>
      <c r="C43" s="301"/>
      <c r="D43" s="301"/>
      <c r="E43" s="301"/>
      <c r="F43" s="301"/>
      <c r="G43" s="301"/>
      <c r="H43" s="301"/>
      <c r="I43" s="301"/>
      <c r="J43" s="301"/>
      <c r="K43" s="291"/>
      <c r="L43" s="97"/>
    </row>
    <row r="44" spans="1:12" x14ac:dyDescent="0.25">
      <c r="A44" s="290"/>
      <c r="B44" s="301"/>
      <c r="C44" s="301"/>
      <c r="D44" s="301"/>
      <c r="E44" s="301"/>
      <c r="F44" s="301"/>
      <c r="G44" s="301"/>
      <c r="H44" s="301"/>
      <c r="I44" s="301"/>
      <c r="J44" s="301"/>
      <c r="K44" s="291"/>
      <c r="L44" s="97"/>
    </row>
    <row r="45" spans="1:12" x14ac:dyDescent="0.25">
      <c r="A45" s="238"/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30"/>
    </row>
    <row r="46" spans="1:12" x14ac:dyDescent="0.25">
      <c r="A46" s="241" t="s">
        <v>24</v>
      </c>
      <c r="B46" s="242"/>
      <c r="C46" s="242"/>
      <c r="D46" s="243"/>
      <c r="E46" s="230"/>
      <c r="F46" s="218"/>
      <c r="G46" s="218"/>
      <c r="H46" s="218"/>
      <c r="I46" s="218"/>
      <c r="J46" s="218"/>
      <c r="K46" s="218"/>
      <c r="L46" s="218"/>
    </row>
    <row r="47" spans="1:12" x14ac:dyDescent="0.25">
      <c r="A47" s="220"/>
      <c r="B47" s="220"/>
      <c r="C47" s="220"/>
      <c r="D47" s="22"/>
      <c r="E47" s="218"/>
      <c r="F47" s="218"/>
      <c r="G47" s="218"/>
      <c r="H47" s="218"/>
      <c r="I47" s="218"/>
      <c r="J47" s="218"/>
      <c r="K47" s="218"/>
      <c r="L47" s="218"/>
    </row>
    <row r="48" spans="1:12" x14ac:dyDescent="0.25">
      <c r="A48" s="220"/>
      <c r="B48" s="220"/>
      <c r="C48" s="220"/>
      <c r="D48" s="23"/>
      <c r="E48" s="218"/>
      <c r="F48" s="218"/>
      <c r="G48" s="218"/>
      <c r="H48" s="218"/>
      <c r="I48" s="218"/>
      <c r="J48" s="218"/>
      <c r="K48" s="218"/>
      <c r="L48" s="218"/>
    </row>
    <row r="49" spans="1:12" x14ac:dyDescent="0.25">
      <c r="A49" s="220"/>
      <c r="B49" s="220"/>
      <c r="C49" s="220"/>
      <c r="D49" s="23"/>
      <c r="E49" s="218"/>
      <c r="F49" s="218"/>
      <c r="G49" s="218"/>
      <c r="H49" s="218"/>
      <c r="I49" s="218"/>
      <c r="J49" s="218"/>
      <c r="K49" s="218"/>
      <c r="L49" s="218"/>
    </row>
    <row r="50" spans="1:12" x14ac:dyDescent="0.25">
      <c r="A50" s="220"/>
      <c r="B50" s="220"/>
      <c r="C50" s="220"/>
      <c r="D50" s="24"/>
      <c r="E50" s="218"/>
      <c r="F50" s="218"/>
      <c r="G50" s="218"/>
      <c r="H50" s="218"/>
      <c r="I50" s="218"/>
      <c r="J50" s="218"/>
      <c r="K50" s="218"/>
      <c r="L50" s="218"/>
    </row>
    <row r="51" spans="1:12" x14ac:dyDescent="0.25">
      <c r="A51" s="244" t="s">
        <v>25</v>
      </c>
      <c r="B51" s="245"/>
      <c r="C51" s="245"/>
      <c r="D51" s="246"/>
      <c r="E51" s="230"/>
      <c r="F51" s="218"/>
      <c r="G51" s="218"/>
      <c r="H51" s="218"/>
      <c r="I51" s="218"/>
      <c r="J51" s="218"/>
      <c r="K51" s="218"/>
      <c r="L51" s="218"/>
    </row>
    <row r="52" spans="1:12" x14ac:dyDescent="0.25">
      <c r="A52" s="100"/>
      <c r="B52" s="100"/>
      <c r="C52" s="100"/>
      <c r="D52" s="100"/>
      <c r="E52" s="97"/>
      <c r="F52" s="97"/>
      <c r="G52" s="97"/>
      <c r="H52" s="97"/>
      <c r="I52" s="97"/>
      <c r="J52" s="97"/>
      <c r="K52" s="97"/>
      <c r="L52" s="97"/>
    </row>
    <row r="53" spans="1:12" x14ac:dyDescent="0.25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x14ac:dyDescent="0.25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x14ac:dyDescent="0.25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</row>
    <row r="56" spans="1:12" x14ac:dyDescent="0.25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</row>
    <row r="57" spans="1:12" x14ac:dyDescent="0.25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</row>
    <row r="58" spans="1:12" x14ac:dyDescent="0.25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</row>
    <row r="59" spans="1:12" x14ac:dyDescent="0.25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</row>
    <row r="60" spans="1:12" x14ac:dyDescent="0.25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</row>
    <row r="61" spans="1:12" x14ac:dyDescent="0.25">
      <c r="A61" s="97"/>
      <c r="B61" s="97"/>
      <c r="C61" s="97"/>
      <c r="D61" s="97"/>
      <c r="E61" s="218"/>
      <c r="F61" s="218"/>
      <c r="G61" s="218"/>
      <c r="H61" s="218"/>
      <c r="I61" s="218"/>
      <c r="J61" s="218"/>
      <c r="K61" s="218"/>
      <c r="L61" s="97"/>
    </row>
  </sheetData>
  <mergeCells count="47">
    <mergeCell ref="E61:K61"/>
    <mergeCell ref="A45:L45"/>
    <mergeCell ref="A46:D46"/>
    <mergeCell ref="E46:L46"/>
    <mergeCell ref="A47:C47"/>
    <mergeCell ref="E47:L47"/>
    <mergeCell ref="A49:C49"/>
    <mergeCell ref="E49:L49"/>
    <mergeCell ref="A50:C50"/>
    <mergeCell ref="E50:L50"/>
    <mergeCell ref="A51:D51"/>
    <mergeCell ref="E51:L51"/>
    <mergeCell ref="B1:D1"/>
    <mergeCell ref="B3:D3"/>
    <mergeCell ref="B5:D5"/>
    <mergeCell ref="D20:E20"/>
    <mergeCell ref="D21:E21"/>
    <mergeCell ref="B7:D7"/>
    <mergeCell ref="C8:D8"/>
    <mergeCell ref="D17:E17"/>
    <mergeCell ref="D18:E18"/>
    <mergeCell ref="D19:E19"/>
    <mergeCell ref="D22:E22"/>
    <mergeCell ref="D23:E23"/>
    <mergeCell ref="D34:E34"/>
    <mergeCell ref="A36:B36"/>
    <mergeCell ref="C36:L36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37:K37"/>
    <mergeCell ref="A38:K38"/>
    <mergeCell ref="A39:K39"/>
    <mergeCell ref="A48:C48"/>
    <mergeCell ref="E48:L48"/>
    <mergeCell ref="A40:K40"/>
    <mergeCell ref="A41:K41"/>
    <mergeCell ref="A42:K42"/>
    <mergeCell ref="A43:K43"/>
    <mergeCell ref="A44:K44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K107"/>
  <sheetViews>
    <sheetView zoomScaleNormal="100" workbookViewId="0">
      <selection activeCell="G101" sqref="G101"/>
    </sheetView>
  </sheetViews>
  <sheetFormatPr defaultRowHeight="15" x14ac:dyDescent="0.25"/>
  <cols>
    <col min="1" max="1" width="6.7109375" customWidth="1"/>
    <col min="2" max="2" width="24.85546875" customWidth="1"/>
    <col min="3" max="3" width="5.28515625" customWidth="1"/>
    <col min="4" max="4" width="13.140625" customWidth="1"/>
    <col min="5" max="5" width="13.5703125" customWidth="1"/>
    <col min="6" max="6" width="5.42578125" customWidth="1"/>
    <col min="7" max="7" width="10.42578125" customWidth="1"/>
    <col min="8" max="8" width="10.7109375" customWidth="1"/>
    <col min="9" max="10" width="10" customWidth="1"/>
    <col min="11" max="11" width="14.140625" customWidth="1"/>
  </cols>
  <sheetData>
    <row r="1" spans="1:11" x14ac:dyDescent="0.25">
      <c r="A1" s="112"/>
      <c r="B1" s="72" t="s">
        <v>44</v>
      </c>
      <c r="C1" s="300"/>
      <c r="D1" s="300"/>
      <c r="E1" s="300"/>
      <c r="F1" s="25"/>
      <c r="G1" s="112"/>
      <c r="H1" s="73"/>
      <c r="I1" s="73"/>
      <c r="J1" s="73" t="s">
        <v>41</v>
      </c>
      <c r="K1" s="74">
        <v>102014</v>
      </c>
    </row>
    <row r="2" spans="1:11" x14ac:dyDescent="0.25">
      <c r="A2" s="218"/>
      <c r="B2" s="219"/>
      <c r="C2" s="112"/>
      <c r="D2" s="112"/>
      <c r="E2" s="112"/>
      <c r="F2" s="112"/>
      <c r="G2" s="112"/>
      <c r="H2" s="112"/>
      <c r="I2" s="112"/>
      <c r="J2" s="112"/>
      <c r="K2" s="112"/>
    </row>
    <row r="3" spans="1:11" x14ac:dyDescent="0.25">
      <c r="A3" s="112"/>
      <c r="B3" s="72" t="s">
        <v>2</v>
      </c>
      <c r="C3" s="300" t="s">
        <v>126</v>
      </c>
      <c r="D3" s="300"/>
      <c r="E3" s="300"/>
      <c r="F3" s="29"/>
      <c r="G3" s="25"/>
      <c r="H3" s="112"/>
      <c r="I3" s="112"/>
      <c r="J3" s="108" t="s">
        <v>74</v>
      </c>
      <c r="K3" s="107"/>
    </row>
    <row r="4" spans="1:11" x14ac:dyDescent="0.25">
      <c r="A4" s="112"/>
      <c r="B4" s="116"/>
      <c r="C4" s="28"/>
      <c r="D4" s="28"/>
      <c r="E4" s="28"/>
      <c r="F4" s="28"/>
      <c r="G4" s="25"/>
      <c r="H4" s="112"/>
      <c r="I4" s="112"/>
      <c r="J4" s="112"/>
      <c r="K4" s="112"/>
    </row>
    <row r="5" spans="1:11" x14ac:dyDescent="0.25">
      <c r="A5" s="112"/>
      <c r="B5" s="72" t="s">
        <v>31</v>
      </c>
      <c r="C5" s="300" t="s">
        <v>68</v>
      </c>
      <c r="D5" s="300"/>
      <c r="E5" s="300"/>
      <c r="F5" s="25"/>
      <c r="G5" s="25"/>
      <c r="H5" s="112"/>
      <c r="I5" s="112"/>
      <c r="J5" s="112"/>
      <c r="K5" s="112"/>
    </row>
    <row r="6" spans="1:11" x14ac:dyDescent="0.25">
      <c r="A6" s="112"/>
      <c r="B6" s="116"/>
      <c r="C6" s="28"/>
      <c r="D6" s="28"/>
      <c r="E6" s="28"/>
      <c r="F6" s="28"/>
      <c r="G6" s="25"/>
      <c r="H6" s="112"/>
      <c r="I6" s="112"/>
      <c r="J6" s="112"/>
      <c r="K6" s="112"/>
    </row>
    <row r="7" spans="1:11" x14ac:dyDescent="0.25">
      <c r="A7" s="112"/>
      <c r="B7" s="72" t="s">
        <v>30</v>
      </c>
      <c r="C7" s="300" t="s">
        <v>69</v>
      </c>
      <c r="D7" s="300"/>
      <c r="E7" s="300"/>
      <c r="F7" s="25"/>
      <c r="G7" s="25"/>
      <c r="H7" s="112"/>
      <c r="I7" s="112"/>
      <c r="J7" s="112"/>
      <c r="K7" s="112"/>
    </row>
    <row r="8" spans="1:11" x14ac:dyDescent="0.25">
      <c r="A8" s="218"/>
      <c r="B8" s="219"/>
      <c r="C8" s="114"/>
      <c r="D8" s="218"/>
      <c r="E8" s="218"/>
      <c r="F8" s="114"/>
      <c r="G8" s="112"/>
      <c r="H8" s="112"/>
      <c r="I8" s="112"/>
      <c r="J8" s="112"/>
      <c r="K8" s="114"/>
    </row>
    <row r="9" spans="1:11" x14ac:dyDescent="0.25">
      <c r="A9" s="112"/>
      <c r="B9" s="4" t="s">
        <v>3</v>
      </c>
      <c r="C9" s="20"/>
      <c r="D9" s="113" t="s">
        <v>57</v>
      </c>
      <c r="E9" s="8" t="s">
        <v>5</v>
      </c>
      <c r="F9" s="20"/>
      <c r="G9" s="113"/>
      <c r="H9" s="90"/>
      <c r="I9" s="90"/>
      <c r="J9" s="8" t="s">
        <v>81</v>
      </c>
      <c r="K9" s="77">
        <v>7.99</v>
      </c>
    </row>
    <row r="10" spans="1:11" x14ac:dyDescent="0.25">
      <c r="A10" s="112"/>
      <c r="B10" s="9"/>
      <c r="C10" s="20"/>
      <c r="D10" s="113" t="s">
        <v>58</v>
      </c>
      <c r="E10" s="8" t="s">
        <v>7</v>
      </c>
      <c r="F10" s="20"/>
      <c r="G10" s="113"/>
      <c r="H10" s="112"/>
      <c r="I10" s="112"/>
      <c r="J10" s="112"/>
      <c r="K10" s="78"/>
    </row>
    <row r="11" spans="1:11" x14ac:dyDescent="0.25">
      <c r="A11" s="112"/>
      <c r="B11" s="9"/>
      <c r="C11" s="20" t="s">
        <v>29</v>
      </c>
      <c r="D11" s="113" t="s">
        <v>59</v>
      </c>
      <c r="E11" s="112"/>
      <c r="F11" s="120"/>
      <c r="G11" s="112"/>
      <c r="H11" s="90"/>
      <c r="I11" s="90"/>
      <c r="J11" s="8" t="s">
        <v>9</v>
      </c>
      <c r="K11" s="79">
        <f>K18+K19+K20+K21+K22+K23+K24+K25+K26+K27+K28+K29+K30+K31+K32+K33+K33+K34</f>
        <v>0.16</v>
      </c>
    </row>
    <row r="12" spans="1:11" x14ac:dyDescent="0.25">
      <c r="A12" s="112"/>
      <c r="B12" s="9"/>
      <c r="C12" s="20"/>
      <c r="D12" s="113" t="s">
        <v>61</v>
      </c>
      <c r="E12" s="8" t="s">
        <v>28</v>
      </c>
      <c r="F12" s="20"/>
      <c r="G12" s="113"/>
      <c r="H12" s="112"/>
      <c r="I12" s="112"/>
      <c r="J12" s="112"/>
      <c r="K12" s="78"/>
    </row>
    <row r="13" spans="1:11" x14ac:dyDescent="0.25">
      <c r="A13" s="112"/>
      <c r="B13" s="9"/>
      <c r="C13" s="20"/>
      <c r="D13" s="113" t="s">
        <v>60</v>
      </c>
      <c r="E13" s="112"/>
      <c r="F13" s="120"/>
      <c r="G13" s="112"/>
      <c r="H13" s="90"/>
      <c r="I13" s="90"/>
      <c r="J13" s="8" t="s">
        <v>12</v>
      </c>
      <c r="K13" s="79">
        <f>K9-K11</f>
        <v>7.83</v>
      </c>
    </row>
    <row r="14" spans="1:11" x14ac:dyDescent="0.25">
      <c r="A14" s="112"/>
      <c r="B14" s="9"/>
      <c r="C14" s="20"/>
      <c r="D14" s="113" t="s">
        <v>63</v>
      </c>
      <c r="E14" s="8" t="s">
        <v>14</v>
      </c>
      <c r="F14" s="13"/>
      <c r="G14" s="113"/>
      <c r="H14" s="112"/>
      <c r="I14" s="112"/>
      <c r="J14" s="112"/>
      <c r="K14" s="78"/>
    </row>
    <row r="15" spans="1:11" x14ac:dyDescent="0.25">
      <c r="A15" s="112"/>
      <c r="B15" s="9"/>
      <c r="C15" s="20"/>
      <c r="D15" s="113" t="s">
        <v>62</v>
      </c>
      <c r="E15" s="8" t="s">
        <v>27</v>
      </c>
      <c r="F15" s="13"/>
      <c r="G15" s="113"/>
      <c r="H15" s="90"/>
      <c r="I15" s="90"/>
      <c r="J15" s="8" t="s">
        <v>16</v>
      </c>
      <c r="K15" s="80">
        <f>K11/K9</f>
        <v>2.002503128911139E-2</v>
      </c>
    </row>
    <row r="16" spans="1:11" x14ac:dyDescent="0.25">
      <c r="A16" s="112"/>
      <c r="B16" s="114"/>
      <c r="C16" s="6"/>
      <c r="D16" s="114"/>
      <c r="E16" s="114"/>
      <c r="F16" s="6"/>
      <c r="G16" s="112"/>
      <c r="H16" s="114"/>
      <c r="I16" s="114"/>
      <c r="J16" s="114"/>
      <c r="K16" s="81"/>
    </row>
    <row r="17" spans="1:11" ht="15.75" thickBot="1" x14ac:dyDescent="0.3">
      <c r="A17" s="9"/>
      <c r="B17" s="119" t="s">
        <v>64</v>
      </c>
      <c r="C17" s="119" t="s">
        <v>18</v>
      </c>
      <c r="D17" s="119" t="s">
        <v>40</v>
      </c>
      <c r="E17" s="298" t="s">
        <v>20</v>
      </c>
      <c r="F17" s="299"/>
      <c r="G17" s="119" t="s">
        <v>42</v>
      </c>
      <c r="H17" s="119" t="s">
        <v>50</v>
      </c>
      <c r="I17" s="119" t="s">
        <v>49</v>
      </c>
      <c r="J17" s="119" t="s">
        <v>51</v>
      </c>
      <c r="K17" s="119" t="s">
        <v>22</v>
      </c>
    </row>
    <row r="18" spans="1:11" ht="15.75" thickBot="1" x14ac:dyDescent="0.3">
      <c r="A18" s="9"/>
      <c r="B18" s="118"/>
      <c r="C18" s="65"/>
      <c r="D18" s="69" t="s">
        <v>35</v>
      </c>
      <c r="E18" s="296"/>
      <c r="F18" s="297"/>
      <c r="G18" s="67"/>
      <c r="H18" s="75"/>
      <c r="I18" s="47"/>
      <c r="J18" s="85"/>
      <c r="K18" s="82">
        <f t="shared" ref="K18:K23" si="0">H18*C18</f>
        <v>0</v>
      </c>
    </row>
    <row r="19" spans="1:11" x14ac:dyDescent="0.25">
      <c r="A19" s="9"/>
      <c r="B19" s="117"/>
      <c r="C19" s="20"/>
      <c r="D19" s="67" t="s">
        <v>32</v>
      </c>
      <c r="E19" s="293"/>
      <c r="F19" s="293"/>
      <c r="G19" s="13"/>
      <c r="H19" s="71"/>
      <c r="I19" s="45"/>
      <c r="J19" s="86"/>
      <c r="K19" s="79">
        <f t="shared" si="0"/>
        <v>0</v>
      </c>
    </row>
    <row r="20" spans="1:11" x14ac:dyDescent="0.25">
      <c r="A20" s="9"/>
      <c r="B20" s="117"/>
      <c r="C20" s="20"/>
      <c r="D20" s="13" t="s">
        <v>32</v>
      </c>
      <c r="E20" s="293"/>
      <c r="F20" s="293"/>
      <c r="G20" s="13"/>
      <c r="H20" s="71"/>
      <c r="I20" s="45"/>
      <c r="J20" s="86"/>
      <c r="K20" s="79">
        <f t="shared" si="0"/>
        <v>0</v>
      </c>
    </row>
    <row r="21" spans="1:11" x14ac:dyDescent="0.25">
      <c r="A21" s="9"/>
      <c r="B21" s="117"/>
      <c r="C21" s="20"/>
      <c r="D21" s="13" t="s">
        <v>32</v>
      </c>
      <c r="E21" s="293"/>
      <c r="F21" s="293"/>
      <c r="G21" s="13"/>
      <c r="H21" s="71"/>
      <c r="I21" s="45"/>
      <c r="J21" s="86"/>
      <c r="K21" s="79">
        <f t="shared" si="0"/>
        <v>0</v>
      </c>
    </row>
    <row r="22" spans="1:11" x14ac:dyDescent="0.25">
      <c r="A22" s="9"/>
      <c r="B22" s="117"/>
      <c r="C22" s="20"/>
      <c r="D22" s="13" t="s">
        <v>32</v>
      </c>
      <c r="E22" s="293"/>
      <c r="F22" s="293"/>
      <c r="G22" s="13"/>
      <c r="H22" s="71"/>
      <c r="I22" s="45"/>
      <c r="J22" s="86"/>
      <c r="K22" s="79">
        <f t="shared" si="0"/>
        <v>0</v>
      </c>
    </row>
    <row r="23" spans="1:11" x14ac:dyDescent="0.25">
      <c r="A23" s="9"/>
      <c r="B23" s="117"/>
      <c r="C23" s="20"/>
      <c r="D23" s="13" t="s">
        <v>32</v>
      </c>
      <c r="E23" s="293"/>
      <c r="F23" s="293"/>
      <c r="G23" s="13"/>
      <c r="H23" s="71"/>
      <c r="I23" s="45"/>
      <c r="J23" s="86"/>
      <c r="K23" s="79">
        <f t="shared" si="0"/>
        <v>0</v>
      </c>
    </row>
    <row r="24" spans="1:11" x14ac:dyDescent="0.25">
      <c r="A24" s="9"/>
      <c r="B24" s="117"/>
      <c r="C24" s="20"/>
      <c r="D24" s="13" t="s">
        <v>32</v>
      </c>
      <c r="E24" s="293"/>
      <c r="F24" s="293"/>
      <c r="G24" s="13"/>
      <c r="H24" s="71"/>
      <c r="I24" s="45"/>
      <c r="J24" s="86"/>
      <c r="K24" s="79">
        <f>H24/16</f>
        <v>0</v>
      </c>
    </row>
    <row r="25" spans="1:11" ht="15.75" thickBot="1" x14ac:dyDescent="0.3">
      <c r="A25" s="9"/>
      <c r="B25" s="121"/>
      <c r="C25" s="39"/>
      <c r="D25" s="66" t="s">
        <v>32</v>
      </c>
      <c r="E25" s="295"/>
      <c r="F25" s="295"/>
      <c r="G25" s="32"/>
      <c r="H25" s="76"/>
      <c r="I25" s="46"/>
      <c r="J25" s="87"/>
      <c r="K25" s="83">
        <f>H25/16</f>
        <v>0</v>
      </c>
    </row>
    <row r="26" spans="1:11" ht="15.75" thickBot="1" x14ac:dyDescent="0.3">
      <c r="A26" s="9"/>
      <c r="B26" s="117"/>
      <c r="C26" s="65"/>
      <c r="D26" s="68" t="s">
        <v>34</v>
      </c>
      <c r="E26" s="296"/>
      <c r="F26" s="297"/>
      <c r="G26" s="67"/>
      <c r="H26" s="75"/>
      <c r="I26" s="47"/>
      <c r="J26" s="85"/>
      <c r="K26" s="84">
        <f t="shared" ref="K26:K34" si="1">H26*C26</f>
        <v>0</v>
      </c>
    </row>
    <row r="27" spans="1:11" x14ac:dyDescent="0.25">
      <c r="A27" s="9"/>
      <c r="B27" s="117"/>
      <c r="C27" s="20"/>
      <c r="D27" s="67" t="s">
        <v>33</v>
      </c>
      <c r="E27" s="293"/>
      <c r="F27" s="293"/>
      <c r="G27" s="13"/>
      <c r="H27" s="71"/>
      <c r="I27" s="47"/>
      <c r="J27" s="85"/>
      <c r="K27" s="84">
        <f t="shared" si="1"/>
        <v>0</v>
      </c>
    </row>
    <row r="28" spans="1:11" x14ac:dyDescent="0.25">
      <c r="A28" s="9"/>
      <c r="B28" s="117"/>
      <c r="C28" s="20"/>
      <c r="D28" s="13" t="s">
        <v>33</v>
      </c>
      <c r="E28" s="293"/>
      <c r="F28" s="293"/>
      <c r="G28" s="13"/>
      <c r="H28" s="71"/>
      <c r="I28" s="47"/>
      <c r="J28" s="85"/>
      <c r="K28" s="84">
        <f t="shared" si="1"/>
        <v>0</v>
      </c>
    </row>
    <row r="29" spans="1:11" x14ac:dyDescent="0.25">
      <c r="A29" s="9"/>
      <c r="B29" s="117"/>
      <c r="C29" s="20"/>
      <c r="D29" s="13" t="s">
        <v>33</v>
      </c>
      <c r="E29" s="293"/>
      <c r="F29" s="293"/>
      <c r="G29" s="13"/>
      <c r="H29" s="71"/>
      <c r="I29" s="47"/>
      <c r="J29" s="85"/>
      <c r="K29" s="84">
        <f t="shared" si="1"/>
        <v>0</v>
      </c>
    </row>
    <row r="30" spans="1:11" x14ac:dyDescent="0.25">
      <c r="A30" s="9"/>
      <c r="B30" s="117"/>
      <c r="C30" s="20"/>
      <c r="D30" s="13" t="s">
        <v>33</v>
      </c>
      <c r="E30" s="293"/>
      <c r="F30" s="293"/>
      <c r="G30" s="13"/>
      <c r="H30" s="71"/>
      <c r="I30" s="47"/>
      <c r="J30" s="85"/>
      <c r="K30" s="84">
        <f t="shared" si="1"/>
        <v>0</v>
      </c>
    </row>
    <row r="31" spans="1:11" x14ac:dyDescent="0.25">
      <c r="A31" s="9"/>
      <c r="B31" s="117"/>
      <c r="C31" s="20"/>
      <c r="D31" s="13" t="s">
        <v>33</v>
      </c>
      <c r="E31" s="293"/>
      <c r="F31" s="293"/>
      <c r="G31" s="13"/>
      <c r="H31" s="71"/>
      <c r="I31" s="47"/>
      <c r="J31" s="85"/>
      <c r="K31" s="84">
        <f t="shared" si="1"/>
        <v>0</v>
      </c>
    </row>
    <row r="32" spans="1:11" x14ac:dyDescent="0.25">
      <c r="A32" s="9"/>
      <c r="B32" s="117"/>
      <c r="C32" s="20"/>
      <c r="D32" s="13" t="s">
        <v>33</v>
      </c>
      <c r="E32" s="293"/>
      <c r="F32" s="293"/>
      <c r="G32" s="13"/>
      <c r="H32" s="71"/>
      <c r="I32" s="47"/>
      <c r="J32" s="85"/>
      <c r="K32" s="84">
        <f t="shared" si="1"/>
        <v>0</v>
      </c>
    </row>
    <row r="33" spans="1:11" x14ac:dyDescent="0.25">
      <c r="A33" s="9"/>
      <c r="B33" s="117"/>
      <c r="C33" s="20"/>
      <c r="D33" s="13" t="s">
        <v>33</v>
      </c>
      <c r="E33" s="293"/>
      <c r="F33" s="293"/>
      <c r="G33" s="13"/>
      <c r="H33" s="71"/>
      <c r="I33" s="47"/>
      <c r="J33" s="85"/>
      <c r="K33" s="84">
        <f t="shared" si="1"/>
        <v>0</v>
      </c>
    </row>
    <row r="34" spans="1:11" x14ac:dyDescent="0.25">
      <c r="A34" s="112"/>
      <c r="B34" s="92" t="s">
        <v>65</v>
      </c>
      <c r="C34" s="93">
        <v>1</v>
      </c>
      <c r="D34" s="93" t="s">
        <v>35</v>
      </c>
      <c r="E34" s="294"/>
      <c r="F34" s="294"/>
      <c r="G34" s="93"/>
      <c r="H34" s="94">
        <f>K51</f>
        <v>0.16</v>
      </c>
      <c r="I34" s="95"/>
      <c r="J34" s="96"/>
      <c r="K34" s="84">
        <f t="shared" si="1"/>
        <v>0.16</v>
      </c>
    </row>
    <row r="35" spans="1:11" x14ac:dyDescent="0.25">
      <c r="A35" s="112"/>
      <c r="B35" s="6"/>
      <c r="C35" s="6"/>
      <c r="D35" s="112"/>
      <c r="E35" s="112"/>
      <c r="F35" s="112"/>
      <c r="G35" s="112"/>
      <c r="H35" s="112"/>
      <c r="I35" s="112"/>
      <c r="J35" s="112"/>
      <c r="K35" s="112"/>
    </row>
    <row r="36" spans="1:11" x14ac:dyDescent="0.25">
      <c r="A36" s="9"/>
      <c r="B36" s="234" t="s">
        <v>23</v>
      </c>
      <c r="C36" s="235"/>
    </row>
    <row r="37" spans="1:11" x14ac:dyDescent="0.25">
      <c r="A37" s="17">
        <v>1</v>
      </c>
      <c r="B37" s="287"/>
      <c r="C37" s="288"/>
      <c r="D37" s="288"/>
      <c r="E37" s="288"/>
      <c r="F37" s="288"/>
      <c r="G37" s="288"/>
      <c r="H37" s="288"/>
      <c r="I37" s="288"/>
      <c r="J37" s="288"/>
      <c r="K37" s="289"/>
    </row>
    <row r="38" spans="1:11" x14ac:dyDescent="0.25">
      <c r="A38" s="17">
        <v>2</v>
      </c>
      <c r="B38" s="287"/>
      <c r="C38" s="288"/>
      <c r="D38" s="288"/>
      <c r="E38" s="288"/>
      <c r="F38" s="288"/>
      <c r="G38" s="288"/>
      <c r="H38" s="288"/>
      <c r="I38" s="288"/>
      <c r="J38" s="288"/>
      <c r="K38" s="289"/>
    </row>
    <row r="39" spans="1:11" x14ac:dyDescent="0.25">
      <c r="A39" s="17">
        <v>3</v>
      </c>
      <c r="B39" s="287"/>
      <c r="C39" s="288"/>
      <c r="D39" s="288"/>
      <c r="E39" s="288"/>
      <c r="F39" s="288"/>
      <c r="G39" s="288"/>
      <c r="H39" s="288"/>
      <c r="I39" s="288"/>
      <c r="J39" s="288"/>
      <c r="K39" s="289"/>
    </row>
    <row r="40" spans="1:11" x14ac:dyDescent="0.25">
      <c r="A40" s="17">
        <v>4</v>
      </c>
      <c r="B40" s="287"/>
      <c r="C40" s="288"/>
      <c r="D40" s="288"/>
      <c r="E40" s="288"/>
      <c r="F40" s="288"/>
      <c r="G40" s="288"/>
      <c r="H40" s="288"/>
      <c r="I40" s="288"/>
      <c r="J40" s="288"/>
      <c r="K40" s="289"/>
    </row>
    <row r="41" spans="1:11" x14ac:dyDescent="0.25">
      <c r="A41" s="17">
        <v>5</v>
      </c>
      <c r="B41" s="287"/>
      <c r="C41" s="288"/>
      <c r="D41" s="288"/>
      <c r="E41" s="288"/>
      <c r="F41" s="288"/>
      <c r="G41" s="288"/>
      <c r="H41" s="288"/>
      <c r="I41" s="288"/>
      <c r="J41" s="288"/>
      <c r="K41" s="289"/>
    </row>
    <row r="42" spans="1:11" x14ac:dyDescent="0.25">
      <c r="A42" s="17">
        <v>6</v>
      </c>
      <c r="B42" s="287"/>
      <c r="C42" s="288"/>
      <c r="D42" s="288"/>
      <c r="E42" s="288"/>
      <c r="F42" s="288"/>
      <c r="G42" s="288"/>
      <c r="H42" s="288"/>
      <c r="I42" s="288"/>
      <c r="J42" s="288"/>
      <c r="K42" s="289"/>
    </row>
    <row r="43" spans="1:11" x14ac:dyDescent="0.25">
      <c r="A43" s="17">
        <v>7</v>
      </c>
      <c r="B43" s="287"/>
      <c r="C43" s="288"/>
      <c r="D43" s="288"/>
      <c r="E43" s="288"/>
      <c r="F43" s="288"/>
      <c r="G43" s="288"/>
      <c r="H43" s="288"/>
      <c r="I43" s="288"/>
      <c r="J43" s="288"/>
      <c r="K43" s="289"/>
    </row>
    <row r="44" spans="1:11" x14ac:dyDescent="0.25">
      <c r="A44" s="17">
        <v>8</v>
      </c>
      <c r="B44" s="287"/>
      <c r="C44" s="288"/>
      <c r="D44" s="288"/>
      <c r="E44" s="288"/>
      <c r="F44" s="288"/>
      <c r="G44" s="288"/>
      <c r="H44" s="288"/>
      <c r="I44" s="288"/>
      <c r="J44" s="288"/>
      <c r="K44" s="289"/>
    </row>
    <row r="45" spans="1:11" x14ac:dyDescent="0.25">
      <c r="A45" s="112"/>
    </row>
    <row r="46" spans="1:11" x14ac:dyDescent="0.25">
      <c r="A46" s="9"/>
      <c r="B46" s="241" t="s">
        <v>24</v>
      </c>
      <c r="C46" s="242"/>
      <c r="D46" s="242"/>
      <c r="E46" s="243"/>
      <c r="F46" s="113"/>
      <c r="G46" s="112"/>
      <c r="H46" s="292" t="s">
        <v>82</v>
      </c>
      <c r="I46" s="292"/>
      <c r="J46" s="292"/>
      <c r="K46" s="292"/>
    </row>
    <row r="47" spans="1:11" x14ac:dyDescent="0.25">
      <c r="A47" s="17">
        <v>1</v>
      </c>
      <c r="B47" s="220"/>
      <c r="C47" s="220"/>
      <c r="D47" s="220"/>
      <c r="E47" s="22"/>
      <c r="F47" s="113"/>
      <c r="G47" s="112"/>
      <c r="H47" s="290" t="s">
        <v>83</v>
      </c>
      <c r="I47" s="291"/>
      <c r="J47" s="117" t="s">
        <v>87</v>
      </c>
      <c r="K47" s="13">
        <v>0.13</v>
      </c>
    </row>
    <row r="48" spans="1:11" x14ac:dyDescent="0.25">
      <c r="A48" s="17">
        <v>2</v>
      </c>
      <c r="B48" s="220"/>
      <c r="C48" s="220"/>
      <c r="D48" s="220"/>
      <c r="E48" s="23"/>
      <c r="F48" s="113"/>
      <c r="G48" s="112"/>
      <c r="H48" s="290" t="s">
        <v>84</v>
      </c>
      <c r="I48" s="291"/>
      <c r="J48" s="117" t="s">
        <v>86</v>
      </c>
      <c r="K48" s="13">
        <v>0.02</v>
      </c>
    </row>
    <row r="49" spans="1:11" x14ac:dyDescent="0.25">
      <c r="A49" s="17">
        <v>3</v>
      </c>
      <c r="B49" s="220"/>
      <c r="C49" s="220"/>
      <c r="D49" s="220"/>
      <c r="E49" s="23"/>
      <c r="F49" s="113"/>
      <c r="G49" s="112"/>
      <c r="H49" s="290" t="s">
        <v>85</v>
      </c>
      <c r="I49" s="291"/>
      <c r="J49" s="117" t="s">
        <v>86</v>
      </c>
      <c r="K49" s="13">
        <v>0.01</v>
      </c>
    </row>
    <row r="50" spans="1:11" x14ac:dyDescent="0.25">
      <c r="A50" s="17">
        <v>4</v>
      </c>
      <c r="B50" s="220"/>
      <c r="C50" s="220"/>
      <c r="D50" s="220"/>
      <c r="E50" s="24"/>
      <c r="F50" s="113"/>
      <c r="G50" s="112"/>
      <c r="H50" s="285"/>
      <c r="I50" s="286"/>
      <c r="J50" s="117"/>
      <c r="K50" s="117"/>
    </row>
    <row r="51" spans="1:11" x14ac:dyDescent="0.25">
      <c r="A51" s="9"/>
      <c r="B51" s="244" t="s">
        <v>25</v>
      </c>
      <c r="C51" s="245"/>
      <c r="D51" s="245"/>
      <c r="E51" s="246"/>
      <c r="F51" s="113"/>
      <c r="G51" s="112"/>
      <c r="H51" s="285"/>
      <c r="I51" s="286"/>
      <c r="J51" s="117"/>
      <c r="K51" s="117">
        <f>K47+K48+K49</f>
        <v>0.16</v>
      </c>
    </row>
    <row r="52" spans="1:11" x14ac:dyDescent="0.25">
      <c r="A52" s="112"/>
      <c r="B52" s="115"/>
      <c r="C52" s="115"/>
      <c r="D52" s="115"/>
      <c r="E52" s="115"/>
      <c r="F52" s="112"/>
      <c r="G52" s="112"/>
      <c r="H52" s="112"/>
      <c r="I52" s="112"/>
      <c r="J52" s="112"/>
      <c r="K52" s="112"/>
    </row>
    <row r="53" spans="1:11" x14ac:dyDescent="0.25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</row>
    <row r="54" spans="1:11" x14ac:dyDescent="0.25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</row>
    <row r="55" spans="1:11" x14ac:dyDescent="0.25">
      <c r="A55" s="122"/>
      <c r="B55" s="72" t="s">
        <v>44</v>
      </c>
      <c r="C55" s="300"/>
      <c r="D55" s="300"/>
      <c r="E55" s="300"/>
      <c r="F55" s="25"/>
      <c r="G55" s="122"/>
      <c r="H55" s="73"/>
      <c r="I55" s="73"/>
      <c r="J55" s="73" t="s">
        <v>41</v>
      </c>
      <c r="K55" s="74">
        <v>102014</v>
      </c>
    </row>
    <row r="56" spans="1:11" x14ac:dyDescent="0.25">
      <c r="A56" s="218"/>
      <c r="B56" s="219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 x14ac:dyDescent="0.25">
      <c r="A57" s="122"/>
      <c r="B57" s="72" t="s">
        <v>2</v>
      </c>
      <c r="C57" s="300" t="s">
        <v>125</v>
      </c>
      <c r="D57" s="300"/>
      <c r="E57" s="300"/>
      <c r="F57" s="29"/>
      <c r="G57" s="25"/>
      <c r="H57" s="122"/>
      <c r="I57" s="122"/>
      <c r="J57" s="108" t="s">
        <v>74</v>
      </c>
      <c r="K57" s="107"/>
    </row>
    <row r="58" spans="1:11" x14ac:dyDescent="0.25">
      <c r="A58" s="122"/>
      <c r="B58" s="123"/>
      <c r="C58" s="28"/>
      <c r="D58" s="28"/>
      <c r="E58" s="28"/>
      <c r="F58" s="28"/>
      <c r="G58" s="25"/>
      <c r="H58" s="122"/>
      <c r="I58" s="122"/>
      <c r="J58" s="122"/>
      <c r="K58" s="122"/>
    </row>
    <row r="59" spans="1:11" x14ac:dyDescent="0.25">
      <c r="A59" s="122"/>
      <c r="B59" s="72" t="s">
        <v>31</v>
      </c>
      <c r="C59" s="300" t="s">
        <v>68</v>
      </c>
      <c r="D59" s="300"/>
      <c r="E59" s="300"/>
      <c r="F59" s="25"/>
      <c r="G59" s="25"/>
      <c r="H59" s="122"/>
      <c r="I59" s="122"/>
      <c r="J59" s="122"/>
      <c r="K59" s="122"/>
    </row>
    <row r="60" spans="1:11" x14ac:dyDescent="0.25">
      <c r="A60" s="122"/>
      <c r="B60" s="123"/>
      <c r="C60" s="28"/>
      <c r="D60" s="28"/>
      <c r="E60" s="28"/>
      <c r="F60" s="28"/>
      <c r="G60" s="25"/>
      <c r="H60" s="122"/>
      <c r="I60" s="122"/>
      <c r="J60" s="122"/>
      <c r="K60" s="122"/>
    </row>
    <row r="61" spans="1:11" x14ac:dyDescent="0.25">
      <c r="A61" s="122"/>
      <c r="B61" s="72" t="s">
        <v>30</v>
      </c>
      <c r="C61" s="300" t="s">
        <v>69</v>
      </c>
      <c r="D61" s="300"/>
      <c r="E61" s="300"/>
      <c r="F61" s="25"/>
      <c r="G61" s="25"/>
      <c r="H61" s="122"/>
      <c r="I61" s="122"/>
      <c r="J61" s="122"/>
      <c r="K61" s="122"/>
    </row>
    <row r="62" spans="1:11" x14ac:dyDescent="0.25">
      <c r="A62" s="218"/>
      <c r="B62" s="219"/>
      <c r="C62" s="126"/>
      <c r="D62" s="218"/>
      <c r="E62" s="218"/>
      <c r="F62" s="126"/>
      <c r="G62" s="122"/>
      <c r="H62" s="122"/>
      <c r="I62" s="122"/>
      <c r="J62" s="122"/>
      <c r="K62" s="126"/>
    </row>
    <row r="63" spans="1:11" x14ac:dyDescent="0.25">
      <c r="A63" s="122"/>
      <c r="B63" s="4" t="s">
        <v>3</v>
      </c>
      <c r="C63" s="20"/>
      <c r="D63" s="124" t="s">
        <v>57</v>
      </c>
      <c r="E63" s="8" t="s">
        <v>5</v>
      </c>
      <c r="F63" s="20"/>
      <c r="G63" s="124"/>
      <c r="H63" s="90"/>
      <c r="I63" s="90"/>
      <c r="J63" s="8" t="s">
        <v>81</v>
      </c>
      <c r="K63" s="77">
        <v>6.5</v>
      </c>
    </row>
    <row r="64" spans="1:11" x14ac:dyDescent="0.25">
      <c r="A64" s="122"/>
      <c r="B64" s="9"/>
      <c r="C64" s="20"/>
      <c r="D64" s="124" t="s">
        <v>58</v>
      </c>
      <c r="E64" s="8" t="s">
        <v>7</v>
      </c>
      <c r="F64" s="20"/>
      <c r="G64" s="124"/>
      <c r="H64" s="122"/>
      <c r="I64" s="122"/>
      <c r="J64" s="122"/>
      <c r="K64" s="78"/>
    </row>
    <row r="65" spans="1:11" x14ac:dyDescent="0.25">
      <c r="A65" s="122"/>
      <c r="B65" s="9"/>
      <c r="C65" s="20" t="s">
        <v>29</v>
      </c>
      <c r="D65" s="124" t="s">
        <v>59</v>
      </c>
      <c r="E65" s="122"/>
      <c r="F65" s="127"/>
      <c r="G65" s="122"/>
      <c r="H65" s="90"/>
      <c r="I65" s="90"/>
      <c r="J65" s="8" t="s">
        <v>9</v>
      </c>
      <c r="K65" s="79">
        <f>K72+K73+K74+K75+K76+K77+K78+K79+K80+K81+K82+K83+K84+K85+K86+K87+K87+K88</f>
        <v>0.16</v>
      </c>
    </row>
    <row r="66" spans="1:11" x14ac:dyDescent="0.25">
      <c r="A66" s="122"/>
      <c r="B66" s="9"/>
      <c r="C66" s="20"/>
      <c r="D66" s="124" t="s">
        <v>61</v>
      </c>
      <c r="E66" s="8" t="s">
        <v>28</v>
      </c>
      <c r="F66" s="20"/>
      <c r="G66" s="124"/>
      <c r="H66" s="122"/>
      <c r="I66" s="122"/>
      <c r="J66" s="122"/>
      <c r="K66" s="78"/>
    </row>
    <row r="67" spans="1:11" x14ac:dyDescent="0.25">
      <c r="A67" s="122"/>
      <c r="B67" s="9"/>
      <c r="C67" s="20"/>
      <c r="D67" s="124" t="s">
        <v>60</v>
      </c>
      <c r="E67" s="122"/>
      <c r="F67" s="127"/>
      <c r="G67" s="122"/>
      <c r="H67" s="90"/>
      <c r="I67" s="90"/>
      <c r="J67" s="8" t="s">
        <v>12</v>
      </c>
      <c r="K67" s="79">
        <f>K63-K65</f>
        <v>6.34</v>
      </c>
    </row>
    <row r="68" spans="1:11" x14ac:dyDescent="0.25">
      <c r="A68" s="122"/>
      <c r="B68" s="9"/>
      <c r="C68" s="20"/>
      <c r="D68" s="124" t="s">
        <v>63</v>
      </c>
      <c r="E68" s="8" t="s">
        <v>14</v>
      </c>
      <c r="F68" s="13"/>
      <c r="G68" s="124"/>
      <c r="H68" s="122"/>
      <c r="I68" s="122"/>
      <c r="J68" s="122"/>
      <c r="K68" s="78"/>
    </row>
    <row r="69" spans="1:11" x14ac:dyDescent="0.25">
      <c r="A69" s="122"/>
      <c r="B69" s="9"/>
      <c r="C69" s="20"/>
      <c r="D69" s="124" t="s">
        <v>62</v>
      </c>
      <c r="E69" s="8" t="s">
        <v>27</v>
      </c>
      <c r="F69" s="13"/>
      <c r="G69" s="124"/>
      <c r="H69" s="90"/>
      <c r="I69" s="90"/>
      <c r="J69" s="8" t="s">
        <v>16</v>
      </c>
      <c r="K69" s="80">
        <f>K65/K63</f>
        <v>2.4615384615384615E-2</v>
      </c>
    </row>
    <row r="70" spans="1:11" x14ac:dyDescent="0.25">
      <c r="A70" s="122"/>
      <c r="B70" s="126"/>
      <c r="C70" s="6"/>
      <c r="D70" s="126"/>
      <c r="E70" s="126"/>
      <c r="F70" s="6"/>
      <c r="G70" s="122"/>
      <c r="H70" s="126"/>
      <c r="I70" s="126"/>
      <c r="J70" s="126"/>
      <c r="K70" s="81"/>
    </row>
    <row r="71" spans="1:11" ht="15.75" thickBot="1" x14ac:dyDescent="0.3">
      <c r="A71" s="9"/>
      <c r="B71" s="131" t="s">
        <v>64</v>
      </c>
      <c r="C71" s="131" t="s">
        <v>18</v>
      </c>
      <c r="D71" s="131" t="s">
        <v>40</v>
      </c>
      <c r="E71" s="298" t="s">
        <v>20</v>
      </c>
      <c r="F71" s="299"/>
      <c r="G71" s="131" t="s">
        <v>42</v>
      </c>
      <c r="H71" s="131" t="s">
        <v>50</v>
      </c>
      <c r="I71" s="131" t="s">
        <v>49</v>
      </c>
      <c r="J71" s="131" t="s">
        <v>51</v>
      </c>
      <c r="K71" s="131" t="s">
        <v>22</v>
      </c>
    </row>
    <row r="72" spans="1:11" ht="15.75" thickBot="1" x14ac:dyDescent="0.3">
      <c r="A72" s="9"/>
      <c r="B72" s="130"/>
      <c r="C72" s="65"/>
      <c r="D72" s="69" t="s">
        <v>35</v>
      </c>
      <c r="E72" s="296"/>
      <c r="F72" s="297"/>
      <c r="G72" s="67"/>
      <c r="H72" s="75"/>
      <c r="I72" s="47"/>
      <c r="J72" s="85"/>
      <c r="K72" s="82">
        <f t="shared" ref="K72:K77" si="2">H72*C72</f>
        <v>0</v>
      </c>
    </row>
    <row r="73" spans="1:11" x14ac:dyDescent="0.25">
      <c r="A73" s="9"/>
      <c r="B73" s="128"/>
      <c r="C73" s="20"/>
      <c r="D73" s="67" t="s">
        <v>32</v>
      </c>
      <c r="E73" s="293"/>
      <c r="F73" s="293"/>
      <c r="G73" s="13"/>
      <c r="H73" s="71"/>
      <c r="I73" s="45"/>
      <c r="J73" s="86"/>
      <c r="K73" s="79">
        <f t="shared" si="2"/>
        <v>0</v>
      </c>
    </row>
    <row r="74" spans="1:11" x14ac:dyDescent="0.25">
      <c r="A74" s="9"/>
      <c r="B74" s="128"/>
      <c r="C74" s="20"/>
      <c r="D74" s="13" t="s">
        <v>32</v>
      </c>
      <c r="E74" s="293"/>
      <c r="F74" s="293"/>
      <c r="G74" s="13"/>
      <c r="H74" s="71"/>
      <c r="I74" s="45"/>
      <c r="J74" s="86"/>
      <c r="K74" s="79">
        <f t="shared" si="2"/>
        <v>0</v>
      </c>
    </row>
    <row r="75" spans="1:11" x14ac:dyDescent="0.25">
      <c r="A75" s="9"/>
      <c r="B75" s="128"/>
      <c r="C75" s="20"/>
      <c r="D75" s="13" t="s">
        <v>32</v>
      </c>
      <c r="E75" s="293"/>
      <c r="F75" s="293"/>
      <c r="G75" s="13"/>
      <c r="H75" s="71"/>
      <c r="I75" s="45"/>
      <c r="J75" s="86"/>
      <c r="K75" s="79">
        <f t="shared" si="2"/>
        <v>0</v>
      </c>
    </row>
    <row r="76" spans="1:11" x14ac:dyDescent="0.25">
      <c r="A76" s="9"/>
      <c r="B76" s="128"/>
      <c r="C76" s="20"/>
      <c r="D76" s="13" t="s">
        <v>32</v>
      </c>
      <c r="E76" s="293"/>
      <c r="F76" s="293"/>
      <c r="G76" s="13"/>
      <c r="H76" s="71"/>
      <c r="I76" s="45"/>
      <c r="J76" s="86"/>
      <c r="K76" s="79">
        <f t="shared" si="2"/>
        <v>0</v>
      </c>
    </row>
    <row r="77" spans="1:11" x14ac:dyDescent="0.25">
      <c r="A77" s="9"/>
      <c r="B77" s="128"/>
      <c r="C77" s="20"/>
      <c r="D77" s="13" t="s">
        <v>32</v>
      </c>
      <c r="E77" s="293"/>
      <c r="F77" s="293"/>
      <c r="G77" s="13"/>
      <c r="H77" s="71"/>
      <c r="I77" s="45"/>
      <c r="J77" s="86"/>
      <c r="K77" s="79">
        <f t="shared" si="2"/>
        <v>0</v>
      </c>
    </row>
    <row r="78" spans="1:11" x14ac:dyDescent="0.25">
      <c r="A78" s="9"/>
      <c r="B78" s="128"/>
      <c r="C78" s="20"/>
      <c r="D78" s="13" t="s">
        <v>32</v>
      </c>
      <c r="E78" s="293"/>
      <c r="F78" s="293"/>
      <c r="G78" s="13"/>
      <c r="H78" s="71"/>
      <c r="I78" s="45"/>
      <c r="J78" s="86"/>
      <c r="K78" s="79">
        <f>H78/16</f>
        <v>0</v>
      </c>
    </row>
    <row r="79" spans="1:11" ht="15.75" thickBot="1" x14ac:dyDescent="0.3">
      <c r="A79" s="9"/>
      <c r="B79" s="129"/>
      <c r="C79" s="39"/>
      <c r="D79" s="66" t="s">
        <v>32</v>
      </c>
      <c r="E79" s="295"/>
      <c r="F79" s="295"/>
      <c r="G79" s="32"/>
      <c r="H79" s="76"/>
      <c r="I79" s="46"/>
      <c r="J79" s="87"/>
      <c r="K79" s="83">
        <f>H79/16</f>
        <v>0</v>
      </c>
    </row>
    <row r="80" spans="1:11" ht="15.75" thickBot="1" x14ac:dyDescent="0.3">
      <c r="A80" s="9"/>
      <c r="B80" s="128"/>
      <c r="C80" s="65"/>
      <c r="D80" s="68" t="s">
        <v>34</v>
      </c>
      <c r="E80" s="296"/>
      <c r="F80" s="297"/>
      <c r="G80" s="67"/>
      <c r="H80" s="75"/>
      <c r="I80" s="47"/>
      <c r="J80" s="85"/>
      <c r="K80" s="84">
        <f t="shared" ref="K80:K88" si="3">H80*C80</f>
        <v>0</v>
      </c>
    </row>
    <row r="81" spans="1:11" x14ac:dyDescent="0.25">
      <c r="A81" s="9"/>
      <c r="B81" s="128"/>
      <c r="C81" s="20"/>
      <c r="D81" s="67" t="s">
        <v>33</v>
      </c>
      <c r="E81" s="293"/>
      <c r="F81" s="293"/>
      <c r="G81" s="13"/>
      <c r="H81" s="71"/>
      <c r="I81" s="47"/>
      <c r="J81" s="85"/>
      <c r="K81" s="84">
        <f t="shared" si="3"/>
        <v>0</v>
      </c>
    </row>
    <row r="82" spans="1:11" x14ac:dyDescent="0.25">
      <c r="A82" s="9"/>
      <c r="B82" s="128"/>
      <c r="C82" s="20"/>
      <c r="D82" s="13" t="s">
        <v>33</v>
      </c>
      <c r="E82" s="293"/>
      <c r="F82" s="293"/>
      <c r="G82" s="13"/>
      <c r="H82" s="71"/>
      <c r="I82" s="47"/>
      <c r="J82" s="85"/>
      <c r="K82" s="84">
        <f t="shared" si="3"/>
        <v>0</v>
      </c>
    </row>
    <row r="83" spans="1:11" x14ac:dyDescent="0.25">
      <c r="A83" s="9"/>
      <c r="B83" s="128"/>
      <c r="C83" s="20"/>
      <c r="D83" s="13" t="s">
        <v>33</v>
      </c>
      <c r="E83" s="293"/>
      <c r="F83" s="293"/>
      <c r="G83" s="13"/>
      <c r="H83" s="71"/>
      <c r="I83" s="47"/>
      <c r="J83" s="85"/>
      <c r="K83" s="84">
        <f t="shared" si="3"/>
        <v>0</v>
      </c>
    </row>
    <row r="84" spans="1:11" x14ac:dyDescent="0.25">
      <c r="A84" s="9"/>
      <c r="B84" s="128"/>
      <c r="C84" s="20"/>
      <c r="D84" s="13" t="s">
        <v>33</v>
      </c>
      <c r="E84" s="293"/>
      <c r="F84" s="293"/>
      <c r="G84" s="13"/>
      <c r="H84" s="71"/>
      <c r="I84" s="47"/>
      <c r="J84" s="85"/>
      <c r="K84" s="84">
        <f t="shared" si="3"/>
        <v>0</v>
      </c>
    </row>
    <row r="85" spans="1:11" x14ac:dyDescent="0.25">
      <c r="A85" s="9"/>
      <c r="B85" s="128"/>
      <c r="C85" s="20"/>
      <c r="D85" s="13" t="s">
        <v>33</v>
      </c>
      <c r="E85" s="293"/>
      <c r="F85" s="293"/>
      <c r="G85" s="13"/>
      <c r="H85" s="71"/>
      <c r="I85" s="47"/>
      <c r="J85" s="85"/>
      <c r="K85" s="84">
        <f t="shared" si="3"/>
        <v>0</v>
      </c>
    </row>
    <row r="86" spans="1:11" x14ac:dyDescent="0.25">
      <c r="A86" s="9"/>
      <c r="B86" s="128"/>
      <c r="C86" s="20"/>
      <c r="D86" s="13" t="s">
        <v>33</v>
      </c>
      <c r="E86" s="293"/>
      <c r="F86" s="293"/>
      <c r="G86" s="13"/>
      <c r="H86" s="71"/>
      <c r="I86" s="47"/>
      <c r="J86" s="85"/>
      <c r="K86" s="84">
        <f t="shared" si="3"/>
        <v>0</v>
      </c>
    </row>
    <row r="87" spans="1:11" x14ac:dyDescent="0.25">
      <c r="A87" s="9"/>
      <c r="B87" s="128"/>
      <c r="C87" s="20"/>
      <c r="D87" s="13" t="s">
        <v>33</v>
      </c>
      <c r="E87" s="293"/>
      <c r="F87" s="293"/>
      <c r="G87" s="13"/>
      <c r="H87" s="71"/>
      <c r="I87" s="47"/>
      <c r="J87" s="85"/>
      <c r="K87" s="84">
        <f t="shared" si="3"/>
        <v>0</v>
      </c>
    </row>
    <row r="88" spans="1:11" x14ac:dyDescent="0.25">
      <c r="A88" s="122"/>
      <c r="B88" s="92" t="s">
        <v>65</v>
      </c>
      <c r="C88" s="132">
        <v>1</v>
      </c>
      <c r="D88" s="132" t="s">
        <v>35</v>
      </c>
      <c r="E88" s="294"/>
      <c r="F88" s="294"/>
      <c r="G88" s="132"/>
      <c r="H88" s="94">
        <f>K105</f>
        <v>0.16</v>
      </c>
      <c r="I88" s="95"/>
      <c r="J88" s="96"/>
      <c r="K88" s="84">
        <f t="shared" si="3"/>
        <v>0.16</v>
      </c>
    </row>
    <row r="89" spans="1:11" x14ac:dyDescent="0.25">
      <c r="A89" s="122"/>
      <c r="B89" s="6"/>
      <c r="C89" s="6"/>
      <c r="D89" s="122"/>
      <c r="E89" s="122"/>
      <c r="F89" s="122"/>
      <c r="G89" s="122"/>
      <c r="H89" s="122"/>
      <c r="I89" s="122"/>
      <c r="J89" s="122"/>
      <c r="K89" s="122"/>
    </row>
    <row r="90" spans="1:11" x14ac:dyDescent="0.25">
      <c r="A90" s="9"/>
      <c r="B90" s="234" t="s">
        <v>23</v>
      </c>
      <c r="C90" s="235"/>
    </row>
    <row r="91" spans="1:11" x14ac:dyDescent="0.25">
      <c r="A91" s="17">
        <v>1</v>
      </c>
      <c r="B91" s="287"/>
      <c r="C91" s="288"/>
      <c r="D91" s="288"/>
      <c r="E91" s="288"/>
      <c r="F91" s="288"/>
      <c r="G91" s="288"/>
      <c r="H91" s="288"/>
      <c r="I91" s="288"/>
      <c r="J91" s="288"/>
      <c r="K91" s="289"/>
    </row>
    <row r="92" spans="1:11" x14ac:dyDescent="0.25">
      <c r="A92" s="17">
        <v>2</v>
      </c>
      <c r="B92" s="287"/>
      <c r="C92" s="288"/>
      <c r="D92" s="288"/>
      <c r="E92" s="288"/>
      <c r="F92" s="288"/>
      <c r="G92" s="288"/>
      <c r="H92" s="288"/>
      <c r="I92" s="288"/>
      <c r="J92" s="288"/>
      <c r="K92" s="289"/>
    </row>
    <row r="93" spans="1:11" x14ac:dyDescent="0.25">
      <c r="A93" s="17">
        <v>3</v>
      </c>
      <c r="B93" s="287"/>
      <c r="C93" s="288"/>
      <c r="D93" s="288"/>
      <c r="E93" s="288"/>
      <c r="F93" s="288"/>
      <c r="G93" s="288"/>
      <c r="H93" s="288"/>
      <c r="I93" s="288"/>
      <c r="J93" s="288"/>
      <c r="K93" s="289"/>
    </row>
    <row r="94" spans="1:11" x14ac:dyDescent="0.25">
      <c r="A94" s="17">
        <v>4</v>
      </c>
      <c r="B94" s="287"/>
      <c r="C94" s="288"/>
      <c r="D94" s="288"/>
      <c r="E94" s="288"/>
      <c r="F94" s="288"/>
      <c r="G94" s="288"/>
      <c r="H94" s="288"/>
      <c r="I94" s="288"/>
      <c r="J94" s="288"/>
      <c r="K94" s="289"/>
    </row>
    <row r="95" spans="1:11" x14ac:dyDescent="0.25">
      <c r="A95" s="17">
        <v>5</v>
      </c>
      <c r="B95" s="287"/>
      <c r="C95" s="288"/>
      <c r="D95" s="288"/>
      <c r="E95" s="288"/>
      <c r="F95" s="288"/>
      <c r="G95" s="288"/>
      <c r="H95" s="288"/>
      <c r="I95" s="288"/>
      <c r="J95" s="288"/>
      <c r="K95" s="289"/>
    </row>
    <row r="96" spans="1:11" x14ac:dyDescent="0.25">
      <c r="A96" s="17">
        <v>6</v>
      </c>
      <c r="B96" s="287"/>
      <c r="C96" s="288"/>
      <c r="D96" s="288"/>
      <c r="E96" s="288"/>
      <c r="F96" s="288"/>
      <c r="G96" s="288"/>
      <c r="H96" s="288"/>
      <c r="I96" s="288"/>
      <c r="J96" s="288"/>
      <c r="K96" s="289"/>
    </row>
    <row r="97" spans="1:11" x14ac:dyDescent="0.25">
      <c r="A97" s="17">
        <v>7</v>
      </c>
      <c r="B97" s="287"/>
      <c r="C97" s="288"/>
      <c r="D97" s="288"/>
      <c r="E97" s="288"/>
      <c r="F97" s="288"/>
      <c r="G97" s="288"/>
      <c r="H97" s="288"/>
      <c r="I97" s="288"/>
      <c r="J97" s="288"/>
      <c r="K97" s="289"/>
    </row>
    <row r="98" spans="1:11" x14ac:dyDescent="0.25">
      <c r="A98" s="17">
        <v>8</v>
      </c>
      <c r="B98" s="287"/>
      <c r="C98" s="288"/>
      <c r="D98" s="288"/>
      <c r="E98" s="288"/>
      <c r="F98" s="288"/>
      <c r="G98" s="288"/>
      <c r="H98" s="288"/>
      <c r="I98" s="288"/>
      <c r="J98" s="288"/>
      <c r="K98" s="289"/>
    </row>
    <row r="99" spans="1:11" x14ac:dyDescent="0.25">
      <c r="A99" s="122"/>
    </row>
    <row r="100" spans="1:11" x14ac:dyDescent="0.25">
      <c r="A100" s="9"/>
      <c r="B100" s="241" t="s">
        <v>24</v>
      </c>
      <c r="C100" s="242"/>
      <c r="D100" s="242"/>
      <c r="E100" s="243"/>
      <c r="F100" s="124"/>
      <c r="G100" s="122"/>
      <c r="H100" s="292" t="s">
        <v>82</v>
      </c>
      <c r="I100" s="292"/>
      <c r="J100" s="292"/>
      <c r="K100" s="292"/>
    </row>
    <row r="101" spans="1:11" x14ac:dyDescent="0.25">
      <c r="A101" s="17">
        <v>1</v>
      </c>
      <c r="B101" s="220"/>
      <c r="C101" s="220"/>
      <c r="D101" s="220"/>
      <c r="E101" s="22"/>
      <c r="F101" s="124"/>
      <c r="G101" s="122"/>
      <c r="H101" s="290" t="s">
        <v>83</v>
      </c>
      <c r="I101" s="291"/>
      <c r="J101" s="128" t="s">
        <v>87</v>
      </c>
      <c r="K101" s="13">
        <v>0.13</v>
      </c>
    </row>
    <row r="102" spans="1:11" x14ac:dyDescent="0.25">
      <c r="A102" s="17">
        <v>2</v>
      </c>
      <c r="B102" s="220"/>
      <c r="C102" s="220"/>
      <c r="D102" s="220"/>
      <c r="E102" s="23"/>
      <c r="F102" s="124"/>
      <c r="G102" s="122"/>
      <c r="H102" s="290" t="s">
        <v>84</v>
      </c>
      <c r="I102" s="291"/>
      <c r="J102" s="128" t="s">
        <v>86</v>
      </c>
      <c r="K102" s="13">
        <v>0.02</v>
      </c>
    </row>
    <row r="103" spans="1:11" x14ac:dyDescent="0.25">
      <c r="A103" s="17">
        <v>3</v>
      </c>
      <c r="B103" s="220"/>
      <c r="C103" s="220"/>
      <c r="D103" s="220"/>
      <c r="E103" s="23"/>
      <c r="F103" s="124"/>
      <c r="G103" s="122"/>
      <c r="H103" s="290" t="s">
        <v>85</v>
      </c>
      <c r="I103" s="291"/>
      <c r="J103" s="128" t="s">
        <v>86</v>
      </c>
      <c r="K103" s="13">
        <v>0.01</v>
      </c>
    </row>
    <row r="104" spans="1:11" x14ac:dyDescent="0.25">
      <c r="A104" s="17">
        <v>4</v>
      </c>
      <c r="B104" s="220"/>
      <c r="C104" s="220"/>
      <c r="D104" s="220"/>
      <c r="E104" s="24"/>
      <c r="F104" s="124"/>
      <c r="G104" s="122"/>
      <c r="H104" s="285"/>
      <c r="I104" s="286"/>
      <c r="J104" s="128"/>
      <c r="K104" s="128"/>
    </row>
    <row r="105" spans="1:11" x14ac:dyDescent="0.25">
      <c r="A105" s="9"/>
      <c r="B105" s="244" t="s">
        <v>25</v>
      </c>
      <c r="C105" s="245"/>
      <c r="D105" s="245"/>
      <c r="E105" s="246"/>
      <c r="F105" s="124"/>
      <c r="G105" s="122"/>
      <c r="H105" s="285"/>
      <c r="I105" s="286"/>
      <c r="J105" s="128"/>
      <c r="K105" s="128">
        <f>K101+K102+K103</f>
        <v>0.16</v>
      </c>
    </row>
    <row r="106" spans="1:11" x14ac:dyDescent="0.25">
      <c r="A106" s="122"/>
      <c r="B106" s="125"/>
      <c r="C106" s="125"/>
      <c r="D106" s="125"/>
      <c r="E106" s="125"/>
      <c r="F106" s="122"/>
      <c r="G106" s="122"/>
      <c r="H106" s="122"/>
      <c r="I106" s="122"/>
      <c r="J106" s="122"/>
      <c r="K106" s="122"/>
    </row>
    <row r="107" spans="1:11" x14ac:dyDescent="0.25">
      <c r="A107" s="122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</row>
  </sheetData>
  <mergeCells count="92">
    <mergeCell ref="C55:E55"/>
    <mergeCell ref="A56:B56"/>
    <mergeCell ref="C57:E57"/>
    <mergeCell ref="C59:E59"/>
    <mergeCell ref="C61:E61"/>
    <mergeCell ref="B51:E51"/>
    <mergeCell ref="H51:I51"/>
    <mergeCell ref="B48:D48"/>
    <mergeCell ref="H48:I48"/>
    <mergeCell ref="B49:D49"/>
    <mergeCell ref="H49:I49"/>
    <mergeCell ref="B50:D50"/>
    <mergeCell ref="H50:I50"/>
    <mergeCell ref="B47:D47"/>
    <mergeCell ref="H47:I47"/>
    <mergeCell ref="B36:C36"/>
    <mergeCell ref="B37:K37"/>
    <mergeCell ref="B38:K38"/>
    <mergeCell ref="B39:K39"/>
    <mergeCell ref="B40:K40"/>
    <mergeCell ref="B41:K41"/>
    <mergeCell ref="B42:K42"/>
    <mergeCell ref="B43:K43"/>
    <mergeCell ref="B44:K44"/>
    <mergeCell ref="B46:E46"/>
    <mergeCell ref="H46:K46"/>
    <mergeCell ref="E34:F34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22:F22"/>
    <mergeCell ref="C1:E1"/>
    <mergeCell ref="A2:B2"/>
    <mergeCell ref="C3:E3"/>
    <mergeCell ref="C5:E5"/>
    <mergeCell ref="C7:E7"/>
    <mergeCell ref="A8:B8"/>
    <mergeCell ref="D8:E8"/>
    <mergeCell ref="E17:F17"/>
    <mergeCell ref="E18:F18"/>
    <mergeCell ref="E19:F19"/>
    <mergeCell ref="E20:F20"/>
    <mergeCell ref="E21:F21"/>
    <mergeCell ref="A62:B62"/>
    <mergeCell ref="D62:E62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B90:C90"/>
    <mergeCell ref="B91:K91"/>
    <mergeCell ref="B92:K92"/>
    <mergeCell ref="B93:K93"/>
    <mergeCell ref="B94:K94"/>
    <mergeCell ref="B95:K95"/>
    <mergeCell ref="B96:K96"/>
    <mergeCell ref="B97:K97"/>
    <mergeCell ref="B98:K98"/>
    <mergeCell ref="B100:E100"/>
    <mergeCell ref="H100:K100"/>
    <mergeCell ref="B104:D104"/>
    <mergeCell ref="H104:I104"/>
    <mergeCell ref="B105:E105"/>
    <mergeCell ref="H105:I105"/>
    <mergeCell ref="B101:D101"/>
    <mergeCell ref="H101:I101"/>
    <mergeCell ref="B102:D102"/>
    <mergeCell ref="H102:I102"/>
    <mergeCell ref="B103:D103"/>
    <mergeCell ref="H103:I103"/>
  </mergeCells>
  <pageMargins left="0.7" right="0.7" top="0.75" bottom="0.75" header="0.3" footer="0.3"/>
  <pageSetup scale="72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K269"/>
  <sheetViews>
    <sheetView topLeftCell="A234" workbookViewId="0">
      <selection activeCell="B38" sqref="B38:K38"/>
    </sheetView>
  </sheetViews>
  <sheetFormatPr defaultRowHeight="15" x14ac:dyDescent="0.25"/>
  <cols>
    <col min="1" max="1" width="6.7109375" customWidth="1"/>
    <col min="2" max="2" width="24.85546875" customWidth="1"/>
    <col min="3" max="3" width="5.28515625" customWidth="1"/>
    <col min="4" max="4" width="13.140625" customWidth="1"/>
    <col min="5" max="5" width="13.5703125" customWidth="1"/>
    <col min="6" max="6" width="5.42578125" customWidth="1"/>
    <col min="7" max="7" width="10.42578125" customWidth="1"/>
    <col min="8" max="8" width="10.7109375" customWidth="1"/>
    <col min="9" max="10" width="10" customWidth="1"/>
    <col min="11" max="11" width="14.140625" customWidth="1"/>
  </cols>
  <sheetData>
    <row r="1" spans="1:11" x14ac:dyDescent="0.25">
      <c r="A1" s="112"/>
      <c r="B1" s="72" t="s">
        <v>44</v>
      </c>
      <c r="C1" s="300" t="s">
        <v>129</v>
      </c>
      <c r="D1" s="300"/>
      <c r="E1" s="300"/>
      <c r="F1" s="25"/>
      <c r="G1" s="112"/>
      <c r="H1" s="73"/>
      <c r="I1" s="73"/>
      <c r="J1" s="73" t="s">
        <v>41</v>
      </c>
      <c r="K1" s="74">
        <v>102014</v>
      </c>
    </row>
    <row r="2" spans="1:11" x14ac:dyDescent="0.25">
      <c r="A2" s="218"/>
      <c r="B2" s="219"/>
      <c r="C2" s="112"/>
      <c r="D2" s="112"/>
      <c r="E2" s="112"/>
      <c r="F2" s="112"/>
      <c r="G2" s="112"/>
      <c r="H2" s="112"/>
      <c r="I2" s="112"/>
      <c r="J2" s="112"/>
      <c r="K2" s="112"/>
    </row>
    <row r="3" spans="1:11" x14ac:dyDescent="0.25">
      <c r="A3" s="112"/>
      <c r="B3" s="72" t="s">
        <v>2</v>
      </c>
      <c r="C3" s="300" t="s">
        <v>95</v>
      </c>
      <c r="D3" s="300"/>
      <c r="E3" s="300"/>
      <c r="F3" s="29"/>
      <c r="G3" s="25"/>
      <c r="H3" s="112"/>
      <c r="I3" s="112"/>
      <c r="J3" s="108" t="s">
        <v>74</v>
      </c>
      <c r="K3" s="107"/>
    </row>
    <row r="4" spans="1:11" x14ac:dyDescent="0.25">
      <c r="A4" s="112"/>
      <c r="B4" s="116"/>
      <c r="C4" s="28"/>
      <c r="D4" s="28"/>
      <c r="E4" s="28"/>
      <c r="F4" s="28"/>
      <c r="G4" s="25"/>
      <c r="H4" s="112"/>
      <c r="I4" s="112"/>
      <c r="J4" s="112"/>
      <c r="K4" s="112"/>
    </row>
    <row r="5" spans="1:11" x14ac:dyDescent="0.25">
      <c r="A5" s="112"/>
      <c r="B5" s="72" t="s">
        <v>31</v>
      </c>
      <c r="C5" s="300" t="s">
        <v>68</v>
      </c>
      <c r="D5" s="300"/>
      <c r="E5" s="300"/>
      <c r="F5" s="25"/>
      <c r="G5" s="25"/>
      <c r="H5" s="112"/>
      <c r="I5" s="112"/>
      <c r="J5" s="112"/>
      <c r="K5" s="112"/>
    </row>
    <row r="6" spans="1:11" x14ac:dyDescent="0.25">
      <c r="A6" s="112"/>
      <c r="B6" s="116"/>
      <c r="C6" s="28"/>
      <c r="D6" s="28"/>
      <c r="E6" s="28"/>
      <c r="F6" s="28"/>
      <c r="G6" s="25"/>
      <c r="H6" s="112"/>
      <c r="I6" s="112"/>
      <c r="J6" s="112"/>
      <c r="K6" s="112"/>
    </row>
    <row r="7" spans="1:11" x14ac:dyDescent="0.25">
      <c r="A7" s="112"/>
      <c r="B7" s="72" t="s">
        <v>30</v>
      </c>
      <c r="C7" s="300" t="s">
        <v>69</v>
      </c>
      <c r="D7" s="300"/>
      <c r="E7" s="300"/>
      <c r="F7" s="25"/>
      <c r="G7" s="25"/>
      <c r="H7" s="112"/>
      <c r="I7" s="112"/>
      <c r="J7" s="112"/>
      <c r="K7" s="112"/>
    </row>
    <row r="8" spans="1:11" x14ac:dyDescent="0.25">
      <c r="A8" s="218"/>
      <c r="B8" s="219"/>
      <c r="C8" s="114"/>
      <c r="D8" s="218"/>
      <c r="E8" s="218"/>
      <c r="F8" s="114"/>
      <c r="G8" s="112"/>
      <c r="H8" s="112"/>
      <c r="I8" s="112"/>
      <c r="J8" s="112"/>
      <c r="K8" s="114"/>
    </row>
    <row r="9" spans="1:11" x14ac:dyDescent="0.25">
      <c r="A9" s="112"/>
      <c r="B9" s="4" t="s">
        <v>3</v>
      </c>
      <c r="C9" s="59"/>
      <c r="D9" s="113" t="s">
        <v>57</v>
      </c>
      <c r="E9" s="8" t="s">
        <v>5</v>
      </c>
      <c r="F9" s="20"/>
      <c r="G9" s="113"/>
      <c r="H9" s="90"/>
      <c r="I9" s="90"/>
      <c r="J9" s="8" t="s">
        <v>81</v>
      </c>
      <c r="K9" s="77">
        <v>3.9</v>
      </c>
    </row>
    <row r="10" spans="1:11" x14ac:dyDescent="0.25">
      <c r="A10" s="112"/>
      <c r="B10" s="9"/>
      <c r="C10" s="59"/>
      <c r="D10" s="113" t="s">
        <v>58</v>
      </c>
      <c r="E10" s="8" t="s">
        <v>7</v>
      </c>
      <c r="F10" s="20">
        <v>1</v>
      </c>
      <c r="G10" s="113"/>
      <c r="H10" s="112"/>
      <c r="I10" s="112"/>
      <c r="J10" s="112"/>
      <c r="K10" s="78"/>
    </row>
    <row r="11" spans="1:11" x14ac:dyDescent="0.25">
      <c r="A11" s="112"/>
      <c r="B11" s="9"/>
      <c r="C11" s="59"/>
      <c r="D11" s="113" t="s">
        <v>59</v>
      </c>
      <c r="E11" s="112"/>
      <c r="F11" s="120"/>
      <c r="G11" s="112"/>
      <c r="H11" s="90"/>
      <c r="I11" s="90"/>
      <c r="J11" s="8" t="s">
        <v>9</v>
      </c>
      <c r="K11" s="79">
        <f>K18+K19+K20+K21+K22+K23+K24+K25+K26+K27+K28+K29+K30+K31+K32+K33+K33+K34</f>
        <v>1.9885000000000002</v>
      </c>
    </row>
    <row r="12" spans="1:11" x14ac:dyDescent="0.25">
      <c r="A12" s="112"/>
      <c r="B12" s="9"/>
      <c r="C12" s="59" t="s">
        <v>29</v>
      </c>
      <c r="D12" s="113" t="s">
        <v>61</v>
      </c>
      <c r="E12" s="8" t="s">
        <v>28</v>
      </c>
      <c r="F12" s="20"/>
      <c r="G12" s="113"/>
      <c r="H12" s="112"/>
      <c r="I12" s="112"/>
      <c r="J12" s="112"/>
      <c r="K12" s="78"/>
    </row>
    <row r="13" spans="1:11" x14ac:dyDescent="0.25">
      <c r="A13" s="112"/>
      <c r="B13" s="9"/>
      <c r="C13" s="59"/>
      <c r="D13" s="113" t="s">
        <v>60</v>
      </c>
      <c r="E13" s="112"/>
      <c r="F13" s="120"/>
      <c r="G13" s="112"/>
      <c r="H13" s="90"/>
      <c r="I13" s="90"/>
      <c r="J13" s="8" t="s">
        <v>12</v>
      </c>
      <c r="K13" s="79">
        <f>K9-K11</f>
        <v>1.9114999999999998</v>
      </c>
    </row>
    <row r="14" spans="1:11" x14ac:dyDescent="0.25">
      <c r="A14" s="112"/>
      <c r="B14" s="9"/>
      <c r="C14" s="59"/>
      <c r="D14" s="113" t="s">
        <v>63</v>
      </c>
      <c r="E14" s="8" t="s">
        <v>14</v>
      </c>
      <c r="F14" s="13" t="s">
        <v>70</v>
      </c>
      <c r="G14" s="113"/>
      <c r="H14" s="112"/>
      <c r="I14" s="112"/>
      <c r="J14" s="112"/>
      <c r="K14" s="78"/>
    </row>
    <row r="15" spans="1:11" x14ac:dyDescent="0.25">
      <c r="A15" s="112"/>
      <c r="B15" s="9"/>
      <c r="C15" s="59"/>
      <c r="D15" s="113" t="s">
        <v>62</v>
      </c>
      <c r="E15" s="8" t="s">
        <v>27</v>
      </c>
      <c r="F15" s="13" t="s">
        <v>70</v>
      </c>
      <c r="G15" s="113"/>
      <c r="H15" s="90"/>
      <c r="I15" s="90"/>
      <c r="J15" s="8" t="s">
        <v>16</v>
      </c>
      <c r="K15" s="80">
        <f>K11/K9</f>
        <v>0.5098717948717949</v>
      </c>
    </row>
    <row r="16" spans="1:11" x14ac:dyDescent="0.25">
      <c r="A16" s="112"/>
      <c r="B16" s="114"/>
      <c r="C16" s="6"/>
      <c r="D16" s="114"/>
      <c r="E16" s="114"/>
      <c r="F16" s="6"/>
      <c r="G16" s="112"/>
      <c r="H16" s="114"/>
      <c r="I16" s="114"/>
      <c r="J16" s="114"/>
      <c r="K16" s="81"/>
    </row>
    <row r="17" spans="1:11" ht="15.75" thickBot="1" x14ac:dyDescent="0.3">
      <c r="A17" s="9"/>
      <c r="B17" s="119" t="s">
        <v>64</v>
      </c>
      <c r="C17" s="119" t="s">
        <v>18</v>
      </c>
      <c r="D17" s="119" t="s">
        <v>40</v>
      </c>
      <c r="E17" s="298" t="s">
        <v>20</v>
      </c>
      <c r="F17" s="299"/>
      <c r="G17" s="119" t="s">
        <v>42</v>
      </c>
      <c r="H17" s="119" t="s">
        <v>50</v>
      </c>
      <c r="I17" s="119" t="s">
        <v>49</v>
      </c>
      <c r="J17" s="119" t="s">
        <v>51</v>
      </c>
      <c r="K17" s="119" t="s">
        <v>22</v>
      </c>
    </row>
    <row r="18" spans="1:11" ht="15.75" thickBot="1" x14ac:dyDescent="0.3">
      <c r="A18" s="9"/>
      <c r="B18" s="118" t="s">
        <v>96</v>
      </c>
      <c r="C18" s="65">
        <v>1</v>
      </c>
      <c r="D18" s="69" t="s">
        <v>35</v>
      </c>
      <c r="E18" s="296" t="s">
        <v>46</v>
      </c>
      <c r="F18" s="297"/>
      <c r="G18" s="67"/>
      <c r="H18" s="75">
        <v>1.08</v>
      </c>
      <c r="I18" s="47">
        <v>48.58</v>
      </c>
      <c r="J18" s="85" t="s">
        <v>99</v>
      </c>
      <c r="K18" s="82">
        <f t="shared" ref="K18:K23" si="0">H18*C18</f>
        <v>1.08</v>
      </c>
    </row>
    <row r="19" spans="1:11" x14ac:dyDescent="0.25">
      <c r="A19" s="9"/>
      <c r="B19" s="117" t="s">
        <v>97</v>
      </c>
      <c r="C19" s="20">
        <v>1</v>
      </c>
      <c r="D19" s="67" t="s">
        <v>32</v>
      </c>
      <c r="E19" s="293"/>
      <c r="F19" s="293"/>
      <c r="G19" s="13"/>
      <c r="H19" s="71">
        <v>0.438</v>
      </c>
      <c r="I19" s="45">
        <v>21.03</v>
      </c>
      <c r="J19" s="86" t="s">
        <v>98</v>
      </c>
      <c r="K19" s="79">
        <f t="shared" si="0"/>
        <v>0.438</v>
      </c>
    </row>
    <row r="20" spans="1:11" x14ac:dyDescent="0.25">
      <c r="A20" s="9"/>
      <c r="B20" s="117" t="s">
        <v>101</v>
      </c>
      <c r="C20" s="20">
        <v>1</v>
      </c>
      <c r="D20" s="13" t="s">
        <v>32</v>
      </c>
      <c r="E20" s="293"/>
      <c r="F20" s="293"/>
      <c r="G20" s="13"/>
      <c r="H20" s="71">
        <v>0.157</v>
      </c>
      <c r="I20" s="45">
        <v>25.07</v>
      </c>
      <c r="J20" s="86" t="s">
        <v>102</v>
      </c>
      <c r="K20" s="79">
        <f t="shared" si="0"/>
        <v>0.157</v>
      </c>
    </row>
    <row r="21" spans="1:11" x14ac:dyDescent="0.25">
      <c r="A21" s="9"/>
      <c r="B21" s="117" t="s">
        <v>104</v>
      </c>
      <c r="C21" s="20">
        <v>1</v>
      </c>
      <c r="D21" s="13" t="s">
        <v>32</v>
      </c>
      <c r="E21" s="293"/>
      <c r="F21" s="293"/>
      <c r="G21" s="13"/>
      <c r="H21" s="71">
        <v>9.4E-2</v>
      </c>
      <c r="I21" s="45">
        <v>28.21</v>
      </c>
      <c r="J21" s="86" t="s">
        <v>103</v>
      </c>
      <c r="K21" s="79">
        <f t="shared" si="0"/>
        <v>9.4E-2</v>
      </c>
    </row>
    <row r="22" spans="1:11" x14ac:dyDescent="0.25">
      <c r="A22" s="9"/>
      <c r="B22" s="117"/>
      <c r="C22" s="20"/>
      <c r="D22" s="13" t="s">
        <v>32</v>
      </c>
      <c r="E22" s="293"/>
      <c r="F22" s="293"/>
      <c r="G22" s="13"/>
      <c r="H22" s="71"/>
      <c r="I22" s="45"/>
      <c r="J22" s="86"/>
      <c r="K22" s="79">
        <f t="shared" si="0"/>
        <v>0</v>
      </c>
    </row>
    <row r="23" spans="1:11" x14ac:dyDescent="0.25">
      <c r="A23" s="9"/>
      <c r="B23" s="117"/>
      <c r="C23" s="20"/>
      <c r="D23" s="13" t="s">
        <v>32</v>
      </c>
      <c r="E23" s="293"/>
      <c r="F23" s="293"/>
      <c r="G23" s="13"/>
      <c r="H23" s="71"/>
      <c r="I23" s="45"/>
      <c r="J23" s="86"/>
      <c r="K23" s="79">
        <f t="shared" si="0"/>
        <v>0</v>
      </c>
    </row>
    <row r="24" spans="1:11" x14ac:dyDescent="0.25">
      <c r="A24" s="9"/>
      <c r="B24" s="117"/>
      <c r="C24" s="20"/>
      <c r="D24" s="13" t="s">
        <v>32</v>
      </c>
      <c r="E24" s="293"/>
      <c r="F24" s="293"/>
      <c r="G24" s="13"/>
      <c r="H24" s="71"/>
      <c r="I24" s="45"/>
      <c r="J24" s="86"/>
      <c r="K24" s="79">
        <f>H24/16</f>
        <v>0</v>
      </c>
    </row>
    <row r="25" spans="1:11" ht="15.75" thickBot="1" x14ac:dyDescent="0.3">
      <c r="A25" s="9"/>
      <c r="B25" s="121"/>
      <c r="C25" s="39"/>
      <c r="D25" s="66" t="s">
        <v>32</v>
      </c>
      <c r="E25" s="295"/>
      <c r="F25" s="295"/>
      <c r="G25" s="32"/>
      <c r="H25" s="76"/>
      <c r="I25" s="46"/>
      <c r="J25" s="87"/>
      <c r="K25" s="83">
        <f>H25/16</f>
        <v>0</v>
      </c>
    </row>
    <row r="26" spans="1:11" ht="15.75" thickBot="1" x14ac:dyDescent="0.3">
      <c r="A26" s="9"/>
      <c r="B26" s="117" t="s">
        <v>100</v>
      </c>
      <c r="C26" s="65">
        <v>1.5</v>
      </c>
      <c r="D26" s="68" t="s">
        <v>34</v>
      </c>
      <c r="E26" s="296"/>
      <c r="F26" s="297"/>
      <c r="G26" s="67"/>
      <c r="H26" s="75">
        <v>5.5E-2</v>
      </c>
      <c r="I26" s="47">
        <v>21.96</v>
      </c>
      <c r="J26" s="85" t="s">
        <v>105</v>
      </c>
      <c r="K26" s="84">
        <f t="shared" ref="K26:K34" si="1">H26*C26</f>
        <v>8.2500000000000004E-2</v>
      </c>
    </row>
    <row r="27" spans="1:11" x14ac:dyDescent="0.25">
      <c r="A27" s="9"/>
      <c r="B27" s="117"/>
      <c r="C27" s="20"/>
      <c r="D27" s="67" t="s">
        <v>33</v>
      </c>
      <c r="E27" s="293"/>
      <c r="F27" s="293"/>
      <c r="G27" s="13"/>
      <c r="H27" s="71"/>
      <c r="I27" s="47"/>
      <c r="J27" s="85"/>
      <c r="K27" s="84">
        <f t="shared" si="1"/>
        <v>0</v>
      </c>
    </row>
    <row r="28" spans="1:11" x14ac:dyDescent="0.25">
      <c r="A28" s="9"/>
      <c r="B28" s="117"/>
      <c r="C28" s="20"/>
      <c r="D28" s="13" t="s">
        <v>33</v>
      </c>
      <c r="E28" s="293"/>
      <c r="F28" s="293"/>
      <c r="G28" s="13"/>
      <c r="H28" s="71"/>
      <c r="I28" s="47"/>
      <c r="J28" s="85"/>
      <c r="K28" s="84">
        <f t="shared" si="1"/>
        <v>0</v>
      </c>
    </row>
    <row r="29" spans="1:11" x14ac:dyDescent="0.25">
      <c r="A29" s="9"/>
      <c r="B29" s="117"/>
      <c r="C29" s="20"/>
      <c r="D29" s="13" t="s">
        <v>33</v>
      </c>
      <c r="E29" s="293"/>
      <c r="F29" s="293"/>
      <c r="G29" s="13"/>
      <c r="H29" s="71"/>
      <c r="I29" s="47"/>
      <c r="J29" s="85"/>
      <c r="K29" s="84">
        <f t="shared" si="1"/>
        <v>0</v>
      </c>
    </row>
    <row r="30" spans="1:11" x14ac:dyDescent="0.25">
      <c r="A30" s="9"/>
      <c r="B30" s="117"/>
      <c r="C30" s="20"/>
      <c r="D30" s="13" t="s">
        <v>33</v>
      </c>
      <c r="E30" s="293"/>
      <c r="F30" s="293"/>
      <c r="G30" s="13"/>
      <c r="H30" s="71"/>
      <c r="I30" s="47"/>
      <c r="J30" s="85"/>
      <c r="K30" s="84">
        <f t="shared" si="1"/>
        <v>0</v>
      </c>
    </row>
    <row r="31" spans="1:11" x14ac:dyDescent="0.25">
      <c r="A31" s="9"/>
      <c r="B31" s="117"/>
      <c r="C31" s="20"/>
      <c r="D31" s="13" t="s">
        <v>33</v>
      </c>
      <c r="E31" s="293"/>
      <c r="F31" s="293"/>
      <c r="G31" s="13"/>
      <c r="H31" s="71"/>
      <c r="I31" s="47"/>
      <c r="J31" s="85"/>
      <c r="K31" s="84">
        <f t="shared" si="1"/>
        <v>0</v>
      </c>
    </row>
    <row r="32" spans="1:11" x14ac:dyDescent="0.25">
      <c r="A32" s="9"/>
      <c r="B32" s="117"/>
      <c r="C32" s="20"/>
      <c r="D32" s="13" t="s">
        <v>33</v>
      </c>
      <c r="E32" s="293"/>
      <c r="F32" s="293"/>
      <c r="G32" s="13"/>
      <c r="H32" s="71"/>
      <c r="I32" s="47"/>
      <c r="J32" s="85"/>
      <c r="K32" s="84">
        <f t="shared" si="1"/>
        <v>0</v>
      </c>
    </row>
    <row r="33" spans="1:11" x14ac:dyDescent="0.25">
      <c r="A33" s="9"/>
      <c r="B33" s="117"/>
      <c r="C33" s="20"/>
      <c r="D33" s="13" t="s">
        <v>33</v>
      </c>
      <c r="E33" s="293"/>
      <c r="F33" s="293"/>
      <c r="G33" s="13"/>
      <c r="H33" s="71"/>
      <c r="I33" s="47"/>
      <c r="J33" s="85"/>
      <c r="K33" s="84">
        <f t="shared" si="1"/>
        <v>0</v>
      </c>
    </row>
    <row r="34" spans="1:11" x14ac:dyDescent="0.25">
      <c r="A34" s="112"/>
      <c r="B34" s="92" t="s">
        <v>65</v>
      </c>
      <c r="C34" s="93">
        <v>1</v>
      </c>
      <c r="D34" s="93" t="s">
        <v>35</v>
      </c>
      <c r="E34" s="294"/>
      <c r="F34" s="294"/>
      <c r="G34" s="93"/>
      <c r="H34" s="94">
        <f>K51</f>
        <v>0.13700000000000001</v>
      </c>
      <c r="I34" s="95"/>
      <c r="J34" s="96"/>
      <c r="K34" s="84">
        <f t="shared" si="1"/>
        <v>0.13700000000000001</v>
      </c>
    </row>
    <row r="35" spans="1:11" x14ac:dyDescent="0.25">
      <c r="A35" s="112"/>
      <c r="B35" s="6"/>
      <c r="C35" s="6"/>
      <c r="D35" s="112"/>
      <c r="E35" s="112"/>
      <c r="F35" s="112"/>
      <c r="G35" s="112"/>
      <c r="H35" s="112"/>
      <c r="I35" s="112"/>
      <c r="J35" s="112"/>
      <c r="K35" s="112"/>
    </row>
    <row r="36" spans="1:11" x14ac:dyDescent="0.25">
      <c r="A36" s="9"/>
      <c r="B36" s="234" t="s">
        <v>23</v>
      </c>
      <c r="C36" s="235"/>
    </row>
    <row r="37" spans="1:11" x14ac:dyDescent="0.25">
      <c r="A37" s="17">
        <v>1</v>
      </c>
      <c r="B37" s="287" t="s">
        <v>112</v>
      </c>
      <c r="C37" s="288"/>
      <c r="D37" s="288"/>
      <c r="E37" s="288"/>
      <c r="F37" s="288"/>
      <c r="G37" s="288"/>
      <c r="H37" s="288"/>
      <c r="I37" s="288"/>
      <c r="J37" s="288"/>
      <c r="K37" s="289"/>
    </row>
    <row r="38" spans="1:11" x14ac:dyDescent="0.25">
      <c r="A38" s="17">
        <v>2</v>
      </c>
      <c r="B38" s="287" t="s">
        <v>156</v>
      </c>
      <c r="C38" s="288"/>
      <c r="D38" s="288"/>
      <c r="E38" s="288"/>
      <c r="F38" s="288"/>
      <c r="G38" s="288"/>
      <c r="H38" s="288"/>
      <c r="I38" s="288"/>
      <c r="J38" s="288"/>
      <c r="K38" s="289"/>
    </row>
    <row r="39" spans="1:11" x14ac:dyDescent="0.25">
      <c r="A39" s="17">
        <v>3</v>
      </c>
      <c r="B39" s="287" t="s">
        <v>155</v>
      </c>
      <c r="C39" s="288"/>
      <c r="D39" s="288"/>
      <c r="E39" s="288"/>
      <c r="F39" s="288"/>
      <c r="G39" s="288"/>
      <c r="H39" s="288"/>
      <c r="I39" s="288"/>
      <c r="J39" s="288"/>
      <c r="K39" s="289"/>
    </row>
    <row r="40" spans="1:11" x14ac:dyDescent="0.25">
      <c r="A40" s="17">
        <v>4</v>
      </c>
      <c r="B40" s="287" t="s">
        <v>154</v>
      </c>
      <c r="C40" s="288"/>
      <c r="D40" s="288"/>
      <c r="E40" s="288"/>
      <c r="F40" s="288"/>
      <c r="G40" s="288"/>
      <c r="H40" s="288"/>
      <c r="I40" s="288"/>
      <c r="J40" s="288"/>
      <c r="K40" s="289"/>
    </row>
    <row r="41" spans="1:11" x14ac:dyDescent="0.25">
      <c r="A41" s="17">
        <v>5</v>
      </c>
      <c r="B41" s="287" t="s">
        <v>113</v>
      </c>
      <c r="C41" s="288"/>
      <c r="D41" s="288"/>
      <c r="E41" s="288"/>
      <c r="F41" s="288"/>
      <c r="G41" s="288"/>
      <c r="H41" s="288"/>
      <c r="I41" s="288"/>
      <c r="J41" s="288"/>
      <c r="K41" s="289"/>
    </row>
    <row r="42" spans="1:11" x14ac:dyDescent="0.25">
      <c r="A42" s="17">
        <v>6</v>
      </c>
      <c r="B42" s="287"/>
      <c r="C42" s="288"/>
      <c r="D42" s="288"/>
      <c r="E42" s="288"/>
      <c r="F42" s="288"/>
      <c r="G42" s="288"/>
      <c r="H42" s="288"/>
      <c r="I42" s="288"/>
      <c r="J42" s="288"/>
      <c r="K42" s="289"/>
    </row>
    <row r="43" spans="1:11" x14ac:dyDescent="0.25">
      <c r="A43" s="17">
        <v>7</v>
      </c>
      <c r="B43" s="287"/>
      <c r="C43" s="288"/>
      <c r="D43" s="288"/>
      <c r="E43" s="288"/>
      <c r="F43" s="288"/>
      <c r="G43" s="288"/>
      <c r="H43" s="288"/>
      <c r="I43" s="288"/>
      <c r="J43" s="288"/>
      <c r="K43" s="289"/>
    </row>
    <row r="44" spans="1:11" x14ac:dyDescent="0.25">
      <c r="A44" s="17">
        <v>8</v>
      </c>
      <c r="B44" s="287"/>
      <c r="C44" s="288"/>
      <c r="D44" s="288"/>
      <c r="E44" s="288"/>
      <c r="F44" s="288"/>
      <c r="G44" s="288"/>
      <c r="H44" s="288"/>
      <c r="I44" s="288"/>
      <c r="J44" s="288"/>
      <c r="K44" s="289"/>
    </row>
    <row r="45" spans="1:11" x14ac:dyDescent="0.25">
      <c r="A45" s="112"/>
    </row>
    <row r="46" spans="1:11" x14ac:dyDescent="0.25">
      <c r="A46" s="9"/>
      <c r="B46" s="241" t="s">
        <v>24</v>
      </c>
      <c r="C46" s="242"/>
      <c r="D46" s="242"/>
      <c r="E46" s="243"/>
      <c r="F46" s="113"/>
      <c r="G46" s="112"/>
      <c r="H46" s="292" t="s">
        <v>140</v>
      </c>
      <c r="I46" s="292"/>
      <c r="J46" s="292"/>
      <c r="K46" s="292"/>
    </row>
    <row r="47" spans="1:11" x14ac:dyDescent="0.25">
      <c r="A47" s="17">
        <v>1</v>
      </c>
      <c r="B47" s="220"/>
      <c r="C47" s="220"/>
      <c r="D47" s="220"/>
      <c r="E47" s="22"/>
      <c r="F47" s="113"/>
      <c r="G47" s="112"/>
      <c r="H47" s="290" t="s">
        <v>109</v>
      </c>
      <c r="I47" s="291"/>
      <c r="J47" s="117" t="s">
        <v>106</v>
      </c>
      <c r="K47" s="13">
        <v>5.1999999999999998E-2</v>
      </c>
    </row>
    <row r="48" spans="1:11" x14ac:dyDescent="0.25">
      <c r="A48" s="17">
        <v>2</v>
      </c>
      <c r="B48" s="220"/>
      <c r="C48" s="220"/>
      <c r="D48" s="220"/>
      <c r="E48" s="23"/>
      <c r="F48" s="113"/>
      <c r="G48" s="112"/>
      <c r="H48" s="290" t="s">
        <v>110</v>
      </c>
      <c r="I48" s="291"/>
      <c r="J48" s="117" t="s">
        <v>107</v>
      </c>
      <c r="K48" s="13">
        <v>0.02</v>
      </c>
    </row>
    <row r="49" spans="1:11" x14ac:dyDescent="0.25">
      <c r="A49" s="17">
        <v>3</v>
      </c>
      <c r="B49" s="220"/>
      <c r="C49" s="220"/>
      <c r="D49" s="220"/>
      <c r="E49" s="23"/>
      <c r="F49" s="113"/>
      <c r="G49" s="112"/>
      <c r="H49" s="290" t="s">
        <v>111</v>
      </c>
      <c r="I49" s="291"/>
      <c r="J49" s="117" t="s">
        <v>107</v>
      </c>
      <c r="K49" s="13">
        <v>6.5000000000000002E-2</v>
      </c>
    </row>
    <row r="50" spans="1:11" x14ac:dyDescent="0.25">
      <c r="A50" s="17">
        <v>4</v>
      </c>
      <c r="B50" s="220"/>
      <c r="C50" s="220"/>
      <c r="D50" s="220"/>
      <c r="E50" s="24"/>
      <c r="F50" s="113"/>
      <c r="G50" s="112"/>
      <c r="H50" s="285"/>
      <c r="I50" s="286"/>
      <c r="J50" s="117"/>
      <c r="K50" s="117"/>
    </row>
    <row r="51" spans="1:11" x14ac:dyDescent="0.25">
      <c r="A51" s="9"/>
      <c r="B51" s="244" t="s">
        <v>25</v>
      </c>
      <c r="C51" s="245"/>
      <c r="D51" s="245"/>
      <c r="E51" s="246"/>
      <c r="F51" s="113"/>
      <c r="G51" s="112"/>
      <c r="H51" s="285"/>
      <c r="I51" s="286"/>
      <c r="J51" s="117"/>
      <c r="K51" s="117">
        <f>K47+K48+K49</f>
        <v>0.13700000000000001</v>
      </c>
    </row>
    <row r="52" spans="1:11" x14ac:dyDescent="0.25">
      <c r="A52" s="112"/>
      <c r="B52" s="115"/>
      <c r="C52" s="115"/>
      <c r="D52" s="115"/>
      <c r="E52" s="115"/>
      <c r="F52" s="112"/>
      <c r="G52" s="112"/>
      <c r="H52" s="112"/>
      <c r="I52" s="112"/>
      <c r="J52" s="112"/>
      <c r="K52" s="112"/>
    </row>
    <row r="53" spans="1:11" x14ac:dyDescent="0.25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</row>
    <row r="54" spans="1:11" x14ac:dyDescent="0.25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</row>
    <row r="55" spans="1:11" x14ac:dyDescent="0.25">
      <c r="A55" s="122"/>
      <c r="B55" s="72" t="s">
        <v>44</v>
      </c>
      <c r="C55" s="300"/>
      <c r="D55" s="300"/>
      <c r="E55" s="300"/>
      <c r="F55" s="25"/>
      <c r="G55" s="122"/>
      <c r="H55" s="73"/>
      <c r="I55" s="73"/>
      <c r="J55" s="73" t="s">
        <v>41</v>
      </c>
      <c r="K55" s="74">
        <v>102014</v>
      </c>
    </row>
    <row r="56" spans="1:11" x14ac:dyDescent="0.25">
      <c r="A56" s="218"/>
      <c r="B56" s="219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 x14ac:dyDescent="0.25">
      <c r="A57" s="122"/>
      <c r="B57" s="72" t="s">
        <v>2</v>
      </c>
      <c r="C57" s="300" t="s">
        <v>127</v>
      </c>
      <c r="D57" s="300"/>
      <c r="E57" s="300"/>
      <c r="F57" s="29"/>
      <c r="G57" s="25"/>
      <c r="H57" s="122"/>
      <c r="I57" s="122"/>
      <c r="J57" s="108" t="s">
        <v>74</v>
      </c>
      <c r="K57" s="107"/>
    </row>
    <row r="58" spans="1:11" x14ac:dyDescent="0.25">
      <c r="A58" s="122"/>
      <c r="B58" s="123"/>
      <c r="C58" s="28"/>
      <c r="D58" s="28"/>
      <c r="E58" s="28"/>
      <c r="F58" s="28"/>
      <c r="G58" s="25"/>
      <c r="H58" s="122"/>
      <c r="I58" s="122"/>
      <c r="J58" s="122"/>
      <c r="K58" s="122"/>
    </row>
    <row r="59" spans="1:11" x14ac:dyDescent="0.25">
      <c r="A59" s="122"/>
      <c r="B59" s="72" t="s">
        <v>31</v>
      </c>
      <c r="C59" s="300" t="s">
        <v>68</v>
      </c>
      <c r="D59" s="300"/>
      <c r="E59" s="300"/>
      <c r="F59" s="25"/>
      <c r="G59" s="25"/>
      <c r="H59" s="122"/>
      <c r="I59" s="122"/>
      <c r="J59" s="122"/>
      <c r="K59" s="122"/>
    </row>
    <row r="60" spans="1:11" x14ac:dyDescent="0.25">
      <c r="A60" s="122"/>
      <c r="B60" s="123"/>
      <c r="C60" s="28"/>
      <c r="D60" s="28"/>
      <c r="E60" s="28"/>
      <c r="F60" s="28"/>
      <c r="G60" s="25"/>
      <c r="H60" s="122"/>
      <c r="I60" s="122"/>
      <c r="J60" s="122"/>
      <c r="K60" s="122"/>
    </row>
    <row r="61" spans="1:11" x14ac:dyDescent="0.25">
      <c r="A61" s="122"/>
      <c r="B61" s="72" t="s">
        <v>30</v>
      </c>
      <c r="C61" s="300" t="s">
        <v>69</v>
      </c>
      <c r="D61" s="300"/>
      <c r="E61" s="300"/>
      <c r="F61" s="25"/>
      <c r="G61" s="25"/>
      <c r="H61" s="122"/>
      <c r="I61" s="122"/>
      <c r="J61" s="122"/>
      <c r="K61" s="122"/>
    </row>
    <row r="62" spans="1:11" x14ac:dyDescent="0.25">
      <c r="A62" s="218"/>
      <c r="B62" s="219"/>
      <c r="C62" s="126"/>
      <c r="D62" s="218"/>
      <c r="E62" s="218"/>
      <c r="F62" s="126"/>
      <c r="G62" s="122"/>
      <c r="H62" s="122"/>
      <c r="I62" s="122"/>
      <c r="J62" s="122"/>
      <c r="K62" s="126"/>
    </row>
    <row r="63" spans="1:11" x14ac:dyDescent="0.25">
      <c r="A63" s="122"/>
      <c r="B63" s="4" t="s">
        <v>3</v>
      </c>
      <c r="C63" s="59"/>
      <c r="D63" s="124" t="s">
        <v>57</v>
      </c>
      <c r="E63" s="8" t="s">
        <v>5</v>
      </c>
      <c r="F63" s="20"/>
      <c r="G63" s="124"/>
      <c r="H63" s="90"/>
      <c r="I63" s="90"/>
      <c r="J63" s="8" t="s">
        <v>81</v>
      </c>
      <c r="K63" s="77">
        <v>4.0999999999999996</v>
      </c>
    </row>
    <row r="64" spans="1:11" x14ac:dyDescent="0.25">
      <c r="A64" s="122"/>
      <c r="B64" s="9"/>
      <c r="C64" s="59"/>
      <c r="D64" s="124" t="s">
        <v>58</v>
      </c>
      <c r="E64" s="8" t="s">
        <v>7</v>
      </c>
      <c r="F64" s="20">
        <v>1</v>
      </c>
      <c r="G64" s="124"/>
      <c r="H64" s="122"/>
      <c r="I64" s="122"/>
      <c r="J64" s="122"/>
      <c r="K64" s="78"/>
    </row>
    <row r="65" spans="1:11" x14ac:dyDescent="0.25">
      <c r="A65" s="122"/>
      <c r="B65" s="9"/>
      <c r="C65" s="59"/>
      <c r="D65" s="124" t="s">
        <v>59</v>
      </c>
      <c r="E65" s="122"/>
      <c r="F65" s="127"/>
      <c r="G65" s="122"/>
      <c r="H65" s="90"/>
      <c r="I65" s="90"/>
      <c r="J65" s="8" t="s">
        <v>9</v>
      </c>
      <c r="K65" s="79">
        <f>K72+K73+K74+K75+K76+K77+K78+K79+K80+K81+K82+K83+K84+K85+K86+K87+K87+K88</f>
        <v>1.9885000000000002</v>
      </c>
    </row>
    <row r="66" spans="1:11" x14ac:dyDescent="0.25">
      <c r="A66" s="122"/>
      <c r="B66" s="9"/>
      <c r="C66" s="59" t="s">
        <v>29</v>
      </c>
      <c r="D66" s="124" t="s">
        <v>61</v>
      </c>
      <c r="E66" s="8" t="s">
        <v>28</v>
      </c>
      <c r="F66" s="20"/>
      <c r="G66" s="124"/>
      <c r="H66" s="122"/>
      <c r="I66" s="122"/>
      <c r="J66" s="122"/>
      <c r="K66" s="78"/>
    </row>
    <row r="67" spans="1:11" x14ac:dyDescent="0.25">
      <c r="A67" s="122"/>
      <c r="B67" s="9"/>
      <c r="C67" s="59"/>
      <c r="D67" s="124" t="s">
        <v>60</v>
      </c>
      <c r="E67" s="122"/>
      <c r="F67" s="127"/>
      <c r="G67" s="122"/>
      <c r="H67" s="90"/>
      <c r="I67" s="90"/>
      <c r="J67" s="8" t="s">
        <v>12</v>
      </c>
      <c r="K67" s="79">
        <f>K63-K65</f>
        <v>2.1114999999999995</v>
      </c>
    </row>
    <row r="68" spans="1:11" x14ac:dyDescent="0.25">
      <c r="A68" s="122"/>
      <c r="B68" s="9"/>
      <c r="C68" s="59"/>
      <c r="D68" s="124" t="s">
        <v>63</v>
      </c>
      <c r="E68" s="8" t="s">
        <v>14</v>
      </c>
      <c r="F68" s="13" t="s">
        <v>70</v>
      </c>
      <c r="G68" s="124"/>
      <c r="H68" s="122"/>
      <c r="I68" s="122"/>
      <c r="J68" s="122"/>
      <c r="K68" s="78"/>
    </row>
    <row r="69" spans="1:11" x14ac:dyDescent="0.25">
      <c r="A69" s="122"/>
      <c r="B69" s="9"/>
      <c r="C69" s="59"/>
      <c r="D69" s="124" t="s">
        <v>62</v>
      </c>
      <c r="E69" s="8" t="s">
        <v>27</v>
      </c>
      <c r="F69" s="13" t="s">
        <v>70</v>
      </c>
      <c r="G69" s="124"/>
      <c r="H69" s="90"/>
      <c r="I69" s="90"/>
      <c r="J69" s="8" t="s">
        <v>16</v>
      </c>
      <c r="K69" s="80">
        <f>K65/K63</f>
        <v>0.4850000000000001</v>
      </c>
    </row>
    <row r="70" spans="1:11" x14ac:dyDescent="0.25">
      <c r="A70" s="122"/>
      <c r="B70" s="126"/>
      <c r="C70" s="6"/>
      <c r="D70" s="126"/>
      <c r="E70" s="126"/>
      <c r="F70" s="6"/>
      <c r="G70" s="122"/>
      <c r="H70" s="126"/>
      <c r="I70" s="126"/>
      <c r="J70" s="126"/>
      <c r="K70" s="81"/>
    </row>
    <row r="71" spans="1:11" ht="15.75" thickBot="1" x14ac:dyDescent="0.3">
      <c r="A71" s="9"/>
      <c r="B71" s="131" t="s">
        <v>64</v>
      </c>
      <c r="C71" s="131" t="s">
        <v>18</v>
      </c>
      <c r="D71" s="131" t="s">
        <v>40</v>
      </c>
      <c r="E71" s="298" t="s">
        <v>20</v>
      </c>
      <c r="F71" s="299"/>
      <c r="G71" s="131" t="s">
        <v>42</v>
      </c>
      <c r="H71" s="131" t="s">
        <v>50</v>
      </c>
      <c r="I71" s="131" t="s">
        <v>49</v>
      </c>
      <c r="J71" s="131" t="s">
        <v>51</v>
      </c>
      <c r="K71" s="131" t="s">
        <v>22</v>
      </c>
    </row>
    <row r="72" spans="1:11" ht="15.75" thickBot="1" x14ac:dyDescent="0.3">
      <c r="A72" s="9"/>
      <c r="B72" s="130" t="s">
        <v>96</v>
      </c>
      <c r="C72" s="65">
        <v>1</v>
      </c>
      <c r="D72" s="69" t="s">
        <v>35</v>
      </c>
      <c r="E72" s="296" t="s">
        <v>46</v>
      </c>
      <c r="F72" s="297"/>
      <c r="G72" s="67"/>
      <c r="H72" s="75">
        <v>1.08</v>
      </c>
      <c r="I72" s="47">
        <v>48.58</v>
      </c>
      <c r="J72" s="85" t="s">
        <v>99</v>
      </c>
      <c r="K72" s="82">
        <f t="shared" ref="K72:K77" si="2">H72*C72</f>
        <v>1.08</v>
      </c>
    </row>
    <row r="73" spans="1:11" x14ac:dyDescent="0.25">
      <c r="A73" s="9"/>
      <c r="B73" s="128" t="s">
        <v>97</v>
      </c>
      <c r="C73" s="20">
        <v>1</v>
      </c>
      <c r="D73" s="67" t="s">
        <v>32</v>
      </c>
      <c r="E73" s="293"/>
      <c r="F73" s="293"/>
      <c r="G73" s="13"/>
      <c r="H73" s="71">
        <v>0.438</v>
      </c>
      <c r="I73" s="45">
        <v>21.03</v>
      </c>
      <c r="J73" s="86" t="s">
        <v>98</v>
      </c>
      <c r="K73" s="79">
        <f t="shared" si="2"/>
        <v>0.438</v>
      </c>
    </row>
    <row r="74" spans="1:11" x14ac:dyDescent="0.25">
      <c r="A74" s="9"/>
      <c r="B74" s="128" t="s">
        <v>101</v>
      </c>
      <c r="C74" s="20">
        <v>1</v>
      </c>
      <c r="D74" s="13" t="s">
        <v>32</v>
      </c>
      <c r="E74" s="293"/>
      <c r="F74" s="293"/>
      <c r="G74" s="13"/>
      <c r="H74" s="71">
        <v>0.157</v>
      </c>
      <c r="I74" s="45">
        <v>25.07</v>
      </c>
      <c r="J74" s="86" t="s">
        <v>102</v>
      </c>
      <c r="K74" s="79">
        <f t="shared" si="2"/>
        <v>0.157</v>
      </c>
    </row>
    <row r="75" spans="1:11" x14ac:dyDescent="0.25">
      <c r="A75" s="9"/>
      <c r="B75" s="128" t="s">
        <v>104</v>
      </c>
      <c r="C75" s="20">
        <v>1</v>
      </c>
      <c r="D75" s="13" t="s">
        <v>32</v>
      </c>
      <c r="E75" s="293"/>
      <c r="F75" s="293"/>
      <c r="G75" s="13"/>
      <c r="H75" s="71">
        <v>9.4E-2</v>
      </c>
      <c r="I75" s="45">
        <v>28.21</v>
      </c>
      <c r="J75" s="86" t="s">
        <v>103</v>
      </c>
      <c r="K75" s="79">
        <f t="shared" si="2"/>
        <v>9.4E-2</v>
      </c>
    </row>
    <row r="76" spans="1:11" x14ac:dyDescent="0.25">
      <c r="A76" s="9"/>
      <c r="B76" s="128"/>
      <c r="C76" s="20"/>
      <c r="D76" s="13" t="s">
        <v>32</v>
      </c>
      <c r="E76" s="293"/>
      <c r="F76" s="293"/>
      <c r="G76" s="13"/>
      <c r="H76" s="71"/>
      <c r="I76" s="45"/>
      <c r="J76" s="86"/>
      <c r="K76" s="79">
        <f t="shared" si="2"/>
        <v>0</v>
      </c>
    </row>
    <row r="77" spans="1:11" x14ac:dyDescent="0.25">
      <c r="A77" s="9"/>
      <c r="B77" s="128"/>
      <c r="C77" s="20"/>
      <c r="D77" s="13" t="s">
        <v>32</v>
      </c>
      <c r="E77" s="293"/>
      <c r="F77" s="293"/>
      <c r="G77" s="13"/>
      <c r="H77" s="71"/>
      <c r="I77" s="45"/>
      <c r="J77" s="86"/>
      <c r="K77" s="79">
        <f t="shared" si="2"/>
        <v>0</v>
      </c>
    </row>
    <row r="78" spans="1:11" x14ac:dyDescent="0.25">
      <c r="A78" s="9"/>
      <c r="B78" s="128"/>
      <c r="C78" s="20"/>
      <c r="D78" s="13" t="s">
        <v>32</v>
      </c>
      <c r="E78" s="293"/>
      <c r="F78" s="293"/>
      <c r="G78" s="13"/>
      <c r="H78" s="71"/>
      <c r="I78" s="45"/>
      <c r="J78" s="86"/>
      <c r="K78" s="79">
        <f>H78/16</f>
        <v>0</v>
      </c>
    </row>
    <row r="79" spans="1:11" ht="15.75" thickBot="1" x14ac:dyDescent="0.3">
      <c r="A79" s="9"/>
      <c r="B79" s="129"/>
      <c r="C79" s="39"/>
      <c r="D79" s="66" t="s">
        <v>32</v>
      </c>
      <c r="E79" s="295"/>
      <c r="F79" s="295"/>
      <c r="G79" s="32"/>
      <c r="H79" s="76"/>
      <c r="I79" s="46"/>
      <c r="J79" s="87"/>
      <c r="K79" s="83">
        <f>H79/16</f>
        <v>0</v>
      </c>
    </row>
    <row r="80" spans="1:11" ht="15.75" thickBot="1" x14ac:dyDescent="0.3">
      <c r="A80" s="9"/>
      <c r="B80" s="128" t="s">
        <v>100</v>
      </c>
      <c r="C80" s="65">
        <v>1.5</v>
      </c>
      <c r="D80" s="68" t="s">
        <v>34</v>
      </c>
      <c r="E80" s="296"/>
      <c r="F80" s="297"/>
      <c r="G80" s="67"/>
      <c r="H80" s="75">
        <v>5.5E-2</v>
      </c>
      <c r="I80" s="47">
        <v>21.96</v>
      </c>
      <c r="J80" s="85" t="s">
        <v>105</v>
      </c>
      <c r="K80" s="84">
        <f t="shared" ref="K80:K88" si="3">H80*C80</f>
        <v>8.2500000000000004E-2</v>
      </c>
    </row>
    <row r="81" spans="1:11" x14ac:dyDescent="0.25">
      <c r="A81" s="9"/>
      <c r="B81" s="128"/>
      <c r="C81" s="20"/>
      <c r="D81" s="67" t="s">
        <v>33</v>
      </c>
      <c r="E81" s="293"/>
      <c r="F81" s="293"/>
      <c r="G81" s="13"/>
      <c r="H81" s="71"/>
      <c r="I81" s="47"/>
      <c r="J81" s="85"/>
      <c r="K81" s="84">
        <f t="shared" si="3"/>
        <v>0</v>
      </c>
    </row>
    <row r="82" spans="1:11" x14ac:dyDescent="0.25">
      <c r="A82" s="9"/>
      <c r="B82" s="128"/>
      <c r="C82" s="20"/>
      <c r="D82" s="13" t="s">
        <v>33</v>
      </c>
      <c r="E82" s="293"/>
      <c r="F82" s="293"/>
      <c r="G82" s="13"/>
      <c r="H82" s="71"/>
      <c r="I82" s="47"/>
      <c r="J82" s="85"/>
      <c r="K82" s="84">
        <f t="shared" si="3"/>
        <v>0</v>
      </c>
    </row>
    <row r="83" spans="1:11" x14ac:dyDescent="0.25">
      <c r="A83" s="9"/>
      <c r="B83" s="128"/>
      <c r="C83" s="20"/>
      <c r="D83" s="13" t="s">
        <v>33</v>
      </c>
      <c r="E83" s="293"/>
      <c r="F83" s="293"/>
      <c r="G83" s="13"/>
      <c r="H83" s="71"/>
      <c r="I83" s="47"/>
      <c r="J83" s="85"/>
      <c r="K83" s="84">
        <f t="shared" si="3"/>
        <v>0</v>
      </c>
    </row>
    <row r="84" spans="1:11" x14ac:dyDescent="0.25">
      <c r="A84" s="9"/>
      <c r="B84" s="128"/>
      <c r="C84" s="20"/>
      <c r="D84" s="13" t="s">
        <v>33</v>
      </c>
      <c r="E84" s="293"/>
      <c r="F84" s="293"/>
      <c r="G84" s="13"/>
      <c r="H84" s="71"/>
      <c r="I84" s="47"/>
      <c r="J84" s="85"/>
      <c r="K84" s="84">
        <f t="shared" si="3"/>
        <v>0</v>
      </c>
    </row>
    <row r="85" spans="1:11" x14ac:dyDescent="0.25">
      <c r="A85" s="9"/>
      <c r="B85" s="128"/>
      <c r="C85" s="20"/>
      <c r="D85" s="13" t="s">
        <v>33</v>
      </c>
      <c r="E85" s="293"/>
      <c r="F85" s="293"/>
      <c r="G85" s="13"/>
      <c r="H85" s="71"/>
      <c r="I85" s="47"/>
      <c r="J85" s="85"/>
      <c r="K85" s="84">
        <f t="shared" si="3"/>
        <v>0</v>
      </c>
    </row>
    <row r="86" spans="1:11" x14ac:dyDescent="0.25">
      <c r="A86" s="9"/>
      <c r="B86" s="128"/>
      <c r="C86" s="20"/>
      <c r="D86" s="13" t="s">
        <v>33</v>
      </c>
      <c r="E86" s="293"/>
      <c r="F86" s="293"/>
      <c r="G86" s="13"/>
      <c r="H86" s="71"/>
      <c r="I86" s="47"/>
      <c r="J86" s="85"/>
      <c r="K86" s="84">
        <f t="shared" si="3"/>
        <v>0</v>
      </c>
    </row>
    <row r="87" spans="1:11" x14ac:dyDescent="0.25">
      <c r="A87" s="9"/>
      <c r="B87" s="128"/>
      <c r="C87" s="20"/>
      <c r="D87" s="13" t="s">
        <v>33</v>
      </c>
      <c r="E87" s="293"/>
      <c r="F87" s="293"/>
      <c r="G87" s="13"/>
      <c r="H87" s="71"/>
      <c r="I87" s="47"/>
      <c r="J87" s="85"/>
      <c r="K87" s="84">
        <f t="shared" si="3"/>
        <v>0</v>
      </c>
    </row>
    <row r="88" spans="1:11" x14ac:dyDescent="0.25">
      <c r="A88" s="122"/>
      <c r="B88" s="92" t="s">
        <v>65</v>
      </c>
      <c r="C88" s="132">
        <v>1</v>
      </c>
      <c r="D88" s="132" t="s">
        <v>35</v>
      </c>
      <c r="E88" s="294"/>
      <c r="F88" s="294"/>
      <c r="G88" s="132"/>
      <c r="H88" s="94">
        <f>K105</f>
        <v>0.13700000000000001</v>
      </c>
      <c r="I88" s="95"/>
      <c r="J88" s="96"/>
      <c r="K88" s="84">
        <f t="shared" si="3"/>
        <v>0.13700000000000001</v>
      </c>
    </row>
    <row r="89" spans="1:11" x14ac:dyDescent="0.25">
      <c r="A89" s="122"/>
      <c r="B89" s="6"/>
      <c r="C89" s="6"/>
      <c r="D89" s="122"/>
      <c r="E89" s="122"/>
      <c r="F89" s="122"/>
      <c r="G89" s="122"/>
      <c r="H89" s="122"/>
      <c r="I89" s="122"/>
      <c r="J89" s="122"/>
      <c r="K89" s="122"/>
    </row>
    <row r="90" spans="1:11" x14ac:dyDescent="0.25">
      <c r="A90" s="9"/>
      <c r="B90" s="234" t="s">
        <v>23</v>
      </c>
      <c r="C90" s="235"/>
    </row>
    <row r="91" spans="1:11" x14ac:dyDescent="0.25">
      <c r="A91" s="17">
        <v>1</v>
      </c>
      <c r="B91" s="287" t="s">
        <v>112</v>
      </c>
      <c r="C91" s="288"/>
      <c r="D91" s="288"/>
      <c r="E91" s="288"/>
      <c r="F91" s="288"/>
      <c r="G91" s="288"/>
      <c r="H91" s="288"/>
      <c r="I91" s="288"/>
      <c r="J91" s="288"/>
      <c r="K91" s="289"/>
    </row>
    <row r="92" spans="1:11" x14ac:dyDescent="0.25">
      <c r="A92" s="17">
        <v>2</v>
      </c>
      <c r="B92" s="287" t="s">
        <v>156</v>
      </c>
      <c r="C92" s="288"/>
      <c r="D92" s="288"/>
      <c r="E92" s="288"/>
      <c r="F92" s="288"/>
      <c r="G92" s="288"/>
      <c r="H92" s="288"/>
      <c r="I92" s="288"/>
      <c r="J92" s="288"/>
      <c r="K92" s="289"/>
    </row>
    <row r="93" spans="1:11" x14ac:dyDescent="0.25">
      <c r="A93" s="17">
        <v>3</v>
      </c>
      <c r="B93" s="287" t="s">
        <v>155</v>
      </c>
      <c r="C93" s="288"/>
      <c r="D93" s="288"/>
      <c r="E93" s="288"/>
      <c r="F93" s="288"/>
      <c r="G93" s="288"/>
      <c r="H93" s="288"/>
      <c r="I93" s="288"/>
      <c r="J93" s="288"/>
      <c r="K93" s="289"/>
    </row>
    <row r="94" spans="1:11" x14ac:dyDescent="0.25">
      <c r="A94" s="17">
        <v>4</v>
      </c>
      <c r="B94" s="287" t="s">
        <v>154</v>
      </c>
      <c r="C94" s="288"/>
      <c r="D94" s="288"/>
      <c r="E94" s="288"/>
      <c r="F94" s="288"/>
      <c r="G94" s="288"/>
      <c r="H94" s="288"/>
      <c r="I94" s="288"/>
      <c r="J94" s="288"/>
      <c r="K94" s="289"/>
    </row>
    <row r="95" spans="1:11" x14ac:dyDescent="0.25">
      <c r="A95" s="17">
        <v>5</v>
      </c>
      <c r="B95" s="287" t="s">
        <v>113</v>
      </c>
      <c r="C95" s="288"/>
      <c r="D95" s="288"/>
      <c r="E95" s="288"/>
      <c r="F95" s="288"/>
      <c r="G95" s="288"/>
      <c r="H95" s="288"/>
      <c r="I95" s="288"/>
      <c r="J95" s="288"/>
      <c r="K95" s="289"/>
    </row>
    <row r="96" spans="1:11" x14ac:dyDescent="0.25">
      <c r="A96" s="17">
        <v>6</v>
      </c>
      <c r="B96" s="287"/>
      <c r="C96" s="288"/>
      <c r="D96" s="288"/>
      <c r="E96" s="288"/>
      <c r="F96" s="288"/>
      <c r="G96" s="288"/>
      <c r="H96" s="288"/>
      <c r="I96" s="288"/>
      <c r="J96" s="288"/>
      <c r="K96" s="289"/>
    </row>
    <row r="97" spans="1:11" x14ac:dyDescent="0.25">
      <c r="A97" s="17">
        <v>7</v>
      </c>
      <c r="B97" s="287"/>
      <c r="C97" s="288"/>
      <c r="D97" s="288"/>
      <c r="E97" s="288"/>
      <c r="F97" s="288"/>
      <c r="G97" s="288"/>
      <c r="H97" s="288"/>
      <c r="I97" s="288"/>
      <c r="J97" s="288"/>
      <c r="K97" s="289"/>
    </row>
    <row r="98" spans="1:11" x14ac:dyDescent="0.25">
      <c r="A98" s="17">
        <v>8</v>
      </c>
      <c r="B98" s="287"/>
      <c r="C98" s="288"/>
      <c r="D98" s="288"/>
      <c r="E98" s="288"/>
      <c r="F98" s="288"/>
      <c r="G98" s="288"/>
      <c r="H98" s="288"/>
      <c r="I98" s="288"/>
      <c r="J98" s="288"/>
      <c r="K98" s="289"/>
    </row>
    <row r="99" spans="1:11" x14ac:dyDescent="0.25">
      <c r="A99" s="122"/>
    </row>
    <row r="100" spans="1:11" x14ac:dyDescent="0.25">
      <c r="A100" s="9"/>
      <c r="B100" s="241" t="s">
        <v>24</v>
      </c>
      <c r="C100" s="242"/>
      <c r="D100" s="242"/>
      <c r="E100" s="243"/>
      <c r="F100" s="124"/>
      <c r="G100" s="122"/>
      <c r="H100" s="292" t="s">
        <v>140</v>
      </c>
      <c r="I100" s="292"/>
      <c r="J100" s="292"/>
      <c r="K100" s="292"/>
    </row>
    <row r="101" spans="1:11" x14ac:dyDescent="0.25">
      <c r="A101" s="17">
        <v>1</v>
      </c>
      <c r="B101" s="220"/>
      <c r="C101" s="220"/>
      <c r="D101" s="220"/>
      <c r="E101" s="22"/>
      <c r="F101" s="124"/>
      <c r="G101" s="122"/>
      <c r="H101" s="290" t="s">
        <v>109</v>
      </c>
      <c r="I101" s="291"/>
      <c r="J101" s="128" t="s">
        <v>106</v>
      </c>
      <c r="K101" s="13">
        <v>5.1999999999999998E-2</v>
      </c>
    </row>
    <row r="102" spans="1:11" x14ac:dyDescent="0.25">
      <c r="A102" s="17">
        <v>2</v>
      </c>
      <c r="B102" s="220"/>
      <c r="C102" s="220"/>
      <c r="D102" s="220"/>
      <c r="E102" s="23"/>
      <c r="F102" s="124"/>
      <c r="G102" s="122"/>
      <c r="H102" s="290" t="s">
        <v>110</v>
      </c>
      <c r="I102" s="291"/>
      <c r="J102" s="128" t="s">
        <v>107</v>
      </c>
      <c r="K102" s="13">
        <v>0.02</v>
      </c>
    </row>
    <row r="103" spans="1:11" x14ac:dyDescent="0.25">
      <c r="A103" s="17">
        <v>3</v>
      </c>
      <c r="B103" s="220"/>
      <c r="C103" s="220"/>
      <c r="D103" s="220"/>
      <c r="E103" s="23"/>
      <c r="F103" s="124"/>
      <c r="G103" s="122"/>
      <c r="H103" s="290" t="s">
        <v>111</v>
      </c>
      <c r="I103" s="291"/>
      <c r="J103" s="128" t="s">
        <v>107</v>
      </c>
      <c r="K103" s="13">
        <v>6.5000000000000002E-2</v>
      </c>
    </row>
    <row r="104" spans="1:11" x14ac:dyDescent="0.25">
      <c r="A104" s="17">
        <v>4</v>
      </c>
      <c r="B104" s="220"/>
      <c r="C104" s="220"/>
      <c r="D104" s="220"/>
      <c r="E104" s="24"/>
      <c r="F104" s="124"/>
      <c r="G104" s="122"/>
      <c r="H104" s="285"/>
      <c r="I104" s="286"/>
      <c r="J104" s="128"/>
      <c r="K104" s="128"/>
    </row>
    <row r="105" spans="1:11" x14ac:dyDescent="0.25">
      <c r="A105" s="9"/>
      <c r="B105" s="244" t="s">
        <v>25</v>
      </c>
      <c r="C105" s="245"/>
      <c r="D105" s="245"/>
      <c r="E105" s="246"/>
      <c r="F105" s="124"/>
      <c r="G105" s="122"/>
      <c r="H105" s="285"/>
      <c r="I105" s="286"/>
      <c r="J105" s="128"/>
      <c r="K105" s="128">
        <f>K101+K102+K103</f>
        <v>0.13700000000000001</v>
      </c>
    </row>
    <row r="106" spans="1:11" x14ac:dyDescent="0.25">
      <c r="A106" s="122"/>
      <c r="B106" s="125"/>
      <c r="C106" s="125"/>
      <c r="D106" s="125"/>
      <c r="E106" s="125"/>
      <c r="F106" s="122"/>
      <c r="G106" s="122"/>
      <c r="H106" s="122"/>
      <c r="I106" s="122"/>
      <c r="J106" s="122"/>
      <c r="K106" s="122"/>
    </row>
    <row r="107" spans="1:11" x14ac:dyDescent="0.25">
      <c r="A107" s="122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</row>
    <row r="109" spans="1:11" x14ac:dyDescent="0.25">
      <c r="A109" s="122"/>
      <c r="B109" s="72" t="s">
        <v>44</v>
      </c>
      <c r="C109" s="300" t="s">
        <v>129</v>
      </c>
      <c r="D109" s="300"/>
      <c r="E109" s="300"/>
      <c r="F109" s="25"/>
      <c r="G109" s="122"/>
      <c r="H109" s="73"/>
      <c r="I109" s="73"/>
      <c r="J109" s="73" t="s">
        <v>41</v>
      </c>
      <c r="K109" s="74">
        <v>102114</v>
      </c>
    </row>
    <row r="110" spans="1:11" x14ac:dyDescent="0.25">
      <c r="A110" s="218"/>
      <c r="B110" s="219"/>
      <c r="C110" s="122"/>
      <c r="D110" s="122"/>
      <c r="E110" s="122"/>
      <c r="F110" s="122"/>
      <c r="G110" s="122"/>
      <c r="H110" s="122"/>
      <c r="I110" s="122"/>
      <c r="J110" s="122"/>
      <c r="K110" s="122"/>
    </row>
    <row r="111" spans="1:11" x14ac:dyDescent="0.25">
      <c r="A111" s="122"/>
      <c r="B111" s="72" t="s">
        <v>2</v>
      </c>
      <c r="C111" s="300" t="s">
        <v>128</v>
      </c>
      <c r="D111" s="300"/>
      <c r="E111" s="300"/>
      <c r="F111" s="29"/>
      <c r="G111" s="25"/>
      <c r="H111" s="122"/>
      <c r="I111" s="122"/>
      <c r="J111" s="108" t="s">
        <v>74</v>
      </c>
      <c r="K111" s="107"/>
    </row>
    <row r="112" spans="1:11" x14ac:dyDescent="0.25">
      <c r="A112" s="122"/>
      <c r="B112" s="123"/>
      <c r="C112" s="28"/>
      <c r="D112" s="28"/>
      <c r="E112" s="28"/>
      <c r="F112" s="28"/>
      <c r="G112" s="25"/>
      <c r="H112" s="122"/>
      <c r="I112" s="122"/>
      <c r="J112" s="122"/>
      <c r="K112" s="122"/>
    </row>
    <row r="113" spans="1:11" x14ac:dyDescent="0.25">
      <c r="A113" s="122"/>
      <c r="B113" s="72" t="s">
        <v>31</v>
      </c>
      <c r="C113" s="300" t="s">
        <v>68</v>
      </c>
      <c r="D113" s="300"/>
      <c r="E113" s="300"/>
      <c r="F113" s="25"/>
      <c r="G113" s="25"/>
      <c r="H113" s="122"/>
      <c r="I113" s="122"/>
      <c r="J113" s="122"/>
      <c r="K113" s="122"/>
    </row>
    <row r="114" spans="1:11" x14ac:dyDescent="0.25">
      <c r="A114" s="122"/>
      <c r="B114" s="123"/>
      <c r="C114" s="28"/>
      <c r="D114" s="28"/>
      <c r="E114" s="28"/>
      <c r="F114" s="28"/>
      <c r="G114" s="25"/>
      <c r="H114" s="122"/>
      <c r="I114" s="122"/>
      <c r="J114" s="122"/>
      <c r="K114" s="122"/>
    </row>
    <row r="115" spans="1:11" x14ac:dyDescent="0.25">
      <c r="A115" s="122"/>
      <c r="B115" s="72" t="s">
        <v>30</v>
      </c>
      <c r="C115" s="300" t="s">
        <v>69</v>
      </c>
      <c r="D115" s="300"/>
      <c r="E115" s="300"/>
      <c r="F115" s="25"/>
      <c r="G115" s="25"/>
      <c r="H115" s="122"/>
      <c r="I115" s="122"/>
      <c r="J115" s="122"/>
      <c r="K115" s="122"/>
    </row>
    <row r="116" spans="1:11" x14ac:dyDescent="0.25">
      <c r="A116" s="218"/>
      <c r="B116" s="219"/>
      <c r="C116" s="126"/>
      <c r="D116" s="218"/>
      <c r="E116" s="218"/>
      <c r="F116" s="126"/>
      <c r="G116" s="122"/>
      <c r="H116" s="122"/>
      <c r="I116" s="122"/>
      <c r="J116" s="122"/>
      <c r="K116" s="126"/>
    </row>
    <row r="117" spans="1:11" x14ac:dyDescent="0.25">
      <c r="A117" s="122"/>
      <c r="B117" s="4" t="s">
        <v>3</v>
      </c>
      <c r="C117" s="59"/>
      <c r="D117" s="124" t="s">
        <v>57</v>
      </c>
      <c r="E117" s="8" t="s">
        <v>5</v>
      </c>
      <c r="F117" s="20"/>
      <c r="G117" s="124"/>
      <c r="H117" s="90"/>
      <c r="I117" s="90"/>
      <c r="J117" s="8" t="s">
        <v>81</v>
      </c>
      <c r="K117" s="77">
        <v>4.4000000000000004</v>
      </c>
    </row>
    <row r="118" spans="1:11" x14ac:dyDescent="0.25">
      <c r="A118" s="122"/>
      <c r="B118" s="9"/>
      <c r="C118" s="59"/>
      <c r="D118" s="124" t="s">
        <v>58</v>
      </c>
      <c r="E118" s="8" t="s">
        <v>7</v>
      </c>
      <c r="F118" s="20">
        <v>1</v>
      </c>
      <c r="G118" s="124"/>
      <c r="H118" s="122"/>
      <c r="I118" s="122"/>
      <c r="J118" s="122"/>
      <c r="K118" s="78"/>
    </row>
    <row r="119" spans="1:11" x14ac:dyDescent="0.25">
      <c r="A119" s="122"/>
      <c r="B119" s="9"/>
      <c r="C119" s="59"/>
      <c r="D119" s="124" t="s">
        <v>59</v>
      </c>
      <c r="E119" s="122"/>
      <c r="F119" s="127"/>
      <c r="G119" s="122"/>
      <c r="H119" s="90"/>
      <c r="I119" s="90"/>
      <c r="J119" s="8" t="s">
        <v>9</v>
      </c>
      <c r="K119" s="79">
        <f>K126+K127+K128+K129+K130+K131+K132+K133+K134+K135+K136+K137+K138+K139+K140+K141+K141+K142</f>
        <v>2.3485</v>
      </c>
    </row>
    <row r="120" spans="1:11" x14ac:dyDescent="0.25">
      <c r="A120" s="122"/>
      <c r="B120" s="9"/>
      <c r="C120" s="59" t="s">
        <v>29</v>
      </c>
      <c r="D120" s="124" t="s">
        <v>61</v>
      </c>
      <c r="E120" s="8" t="s">
        <v>28</v>
      </c>
      <c r="F120" s="20"/>
      <c r="G120" s="124"/>
      <c r="H120" s="122"/>
      <c r="I120" s="122"/>
      <c r="J120" s="122"/>
      <c r="K120" s="78"/>
    </row>
    <row r="121" spans="1:11" x14ac:dyDescent="0.25">
      <c r="A121" s="122"/>
      <c r="B121" s="9"/>
      <c r="C121" s="59"/>
      <c r="D121" s="124" t="s">
        <v>60</v>
      </c>
      <c r="E121" s="122"/>
      <c r="F121" s="127"/>
      <c r="G121" s="122"/>
      <c r="H121" s="90"/>
      <c r="I121" s="90"/>
      <c r="J121" s="8" t="s">
        <v>12</v>
      </c>
      <c r="K121" s="79">
        <f>K117-K119</f>
        <v>2.0515000000000003</v>
      </c>
    </row>
    <row r="122" spans="1:11" x14ac:dyDescent="0.25">
      <c r="A122" s="122"/>
      <c r="B122" s="9"/>
      <c r="C122" s="59"/>
      <c r="D122" s="124" t="s">
        <v>63</v>
      </c>
      <c r="E122" s="8" t="s">
        <v>14</v>
      </c>
      <c r="F122" s="13" t="s">
        <v>70</v>
      </c>
      <c r="G122" s="124"/>
      <c r="H122" s="122"/>
      <c r="I122" s="122"/>
      <c r="J122" s="122"/>
      <c r="K122" s="78"/>
    </row>
    <row r="123" spans="1:11" x14ac:dyDescent="0.25">
      <c r="A123" s="122"/>
      <c r="B123" s="9"/>
      <c r="C123" s="59"/>
      <c r="D123" s="124" t="s">
        <v>62</v>
      </c>
      <c r="E123" s="8" t="s">
        <v>27</v>
      </c>
      <c r="F123" s="13" t="s">
        <v>70</v>
      </c>
      <c r="G123" s="124"/>
      <c r="H123" s="90"/>
      <c r="I123" s="90"/>
      <c r="J123" s="8" t="s">
        <v>16</v>
      </c>
      <c r="K123" s="80">
        <f>K119/K117</f>
        <v>0.53374999999999995</v>
      </c>
    </row>
    <row r="124" spans="1:11" x14ac:dyDescent="0.25">
      <c r="A124" s="122"/>
      <c r="B124" s="126"/>
      <c r="C124" s="6"/>
      <c r="D124" s="126"/>
      <c r="E124" s="126"/>
      <c r="F124" s="6"/>
      <c r="G124" s="122"/>
      <c r="H124" s="126"/>
      <c r="I124" s="126"/>
      <c r="J124" s="126"/>
      <c r="K124" s="81"/>
    </row>
    <row r="125" spans="1:11" ht="15.75" thickBot="1" x14ac:dyDescent="0.3">
      <c r="A125" s="9"/>
      <c r="B125" s="131" t="s">
        <v>64</v>
      </c>
      <c r="C125" s="131" t="s">
        <v>18</v>
      </c>
      <c r="D125" s="131" t="s">
        <v>40</v>
      </c>
      <c r="E125" s="298" t="s">
        <v>20</v>
      </c>
      <c r="F125" s="299"/>
      <c r="G125" s="131" t="s">
        <v>42</v>
      </c>
      <c r="H125" s="131" t="s">
        <v>50</v>
      </c>
      <c r="I125" s="131" t="s">
        <v>49</v>
      </c>
      <c r="J125" s="131" t="s">
        <v>51</v>
      </c>
      <c r="K125" s="131" t="s">
        <v>22</v>
      </c>
    </row>
    <row r="126" spans="1:11" ht="15.75" thickBot="1" x14ac:dyDescent="0.3">
      <c r="A126" s="9"/>
      <c r="B126" s="130" t="s">
        <v>96</v>
      </c>
      <c r="C126" s="65">
        <v>1</v>
      </c>
      <c r="D126" s="69" t="s">
        <v>35</v>
      </c>
      <c r="E126" s="296" t="s">
        <v>46</v>
      </c>
      <c r="F126" s="297"/>
      <c r="G126" s="67"/>
      <c r="H126" s="75">
        <v>1.08</v>
      </c>
      <c r="I126" s="47">
        <v>48.58</v>
      </c>
      <c r="J126" s="85" t="s">
        <v>99</v>
      </c>
      <c r="K126" s="82">
        <f t="shared" ref="K126:K131" si="4">H126*C126</f>
        <v>1.08</v>
      </c>
    </row>
    <row r="127" spans="1:11" x14ac:dyDescent="0.25">
      <c r="A127" s="9"/>
      <c r="B127" s="128" t="s">
        <v>97</v>
      </c>
      <c r="C127" s="20">
        <v>1</v>
      </c>
      <c r="D127" s="67" t="s">
        <v>32</v>
      </c>
      <c r="E127" s="293"/>
      <c r="F127" s="293"/>
      <c r="G127" s="13"/>
      <c r="H127" s="71">
        <v>0.438</v>
      </c>
      <c r="I127" s="45">
        <v>21.03</v>
      </c>
      <c r="J127" s="86" t="s">
        <v>98</v>
      </c>
      <c r="K127" s="79">
        <f t="shared" si="4"/>
        <v>0.438</v>
      </c>
    </row>
    <row r="128" spans="1:11" x14ac:dyDescent="0.25">
      <c r="A128" s="9"/>
      <c r="B128" s="128" t="s">
        <v>101</v>
      </c>
      <c r="C128" s="20">
        <v>1</v>
      </c>
      <c r="D128" s="13" t="s">
        <v>32</v>
      </c>
      <c r="E128" s="293"/>
      <c r="F128" s="293"/>
      <c r="G128" s="13"/>
      <c r="H128" s="71">
        <v>0.157</v>
      </c>
      <c r="I128" s="45">
        <v>25.07</v>
      </c>
      <c r="J128" s="86" t="s">
        <v>102</v>
      </c>
      <c r="K128" s="79">
        <f t="shared" si="4"/>
        <v>0.157</v>
      </c>
    </row>
    <row r="129" spans="1:11" x14ac:dyDescent="0.25">
      <c r="A129" s="9"/>
      <c r="B129" s="128" t="s">
        <v>104</v>
      </c>
      <c r="C129" s="20">
        <v>1</v>
      </c>
      <c r="D129" s="13" t="s">
        <v>32</v>
      </c>
      <c r="E129" s="293"/>
      <c r="F129" s="293"/>
      <c r="G129" s="13"/>
      <c r="H129" s="71">
        <v>9.4E-2</v>
      </c>
      <c r="I129" s="45">
        <v>28.21</v>
      </c>
      <c r="J129" s="86" t="s">
        <v>103</v>
      </c>
      <c r="K129" s="79">
        <f t="shared" si="4"/>
        <v>9.4E-2</v>
      </c>
    </row>
    <row r="130" spans="1:11" x14ac:dyDescent="0.25">
      <c r="A130" s="9"/>
      <c r="B130" s="128"/>
      <c r="C130" s="20"/>
      <c r="D130" s="13" t="s">
        <v>32</v>
      </c>
      <c r="E130" s="293"/>
      <c r="F130" s="293"/>
      <c r="G130" s="13"/>
      <c r="H130" s="71"/>
      <c r="I130" s="45"/>
      <c r="J130" s="86"/>
      <c r="K130" s="79">
        <f t="shared" si="4"/>
        <v>0</v>
      </c>
    </row>
    <row r="131" spans="1:11" x14ac:dyDescent="0.25">
      <c r="A131" s="9"/>
      <c r="B131" s="128" t="s">
        <v>130</v>
      </c>
      <c r="C131" s="20">
        <v>2</v>
      </c>
      <c r="D131" s="13" t="s">
        <v>32</v>
      </c>
      <c r="E131" s="293"/>
      <c r="F131" s="293"/>
      <c r="G131" s="13"/>
      <c r="H131" s="71">
        <v>0.18</v>
      </c>
      <c r="I131" s="45">
        <v>54.15</v>
      </c>
      <c r="J131" s="86" t="s">
        <v>102</v>
      </c>
      <c r="K131" s="79">
        <f t="shared" si="4"/>
        <v>0.36</v>
      </c>
    </row>
    <row r="132" spans="1:11" x14ac:dyDescent="0.25">
      <c r="A132" s="9"/>
      <c r="B132" s="128"/>
      <c r="C132" s="20"/>
      <c r="D132" s="13" t="s">
        <v>32</v>
      </c>
      <c r="E132" s="293"/>
      <c r="F132" s="293"/>
      <c r="G132" s="13"/>
      <c r="H132" s="71"/>
      <c r="I132" s="45"/>
      <c r="J132" s="86"/>
      <c r="K132" s="79">
        <f>H132/16</f>
        <v>0</v>
      </c>
    </row>
    <row r="133" spans="1:11" ht="15.75" thickBot="1" x14ac:dyDescent="0.3">
      <c r="A133" s="9"/>
      <c r="B133" s="129"/>
      <c r="C133" s="39"/>
      <c r="D133" s="66" t="s">
        <v>32</v>
      </c>
      <c r="E133" s="295"/>
      <c r="F133" s="295"/>
      <c r="G133" s="32"/>
      <c r="H133" s="76"/>
      <c r="I133" s="46"/>
      <c r="J133" s="87"/>
      <c r="K133" s="83">
        <f>H133/16</f>
        <v>0</v>
      </c>
    </row>
    <row r="134" spans="1:11" ht="15.75" thickBot="1" x14ac:dyDescent="0.3">
      <c r="A134" s="9"/>
      <c r="B134" s="128" t="s">
        <v>100</v>
      </c>
      <c r="C134" s="65">
        <v>1.5</v>
      </c>
      <c r="D134" s="68" t="s">
        <v>34</v>
      </c>
      <c r="E134" s="296"/>
      <c r="F134" s="297"/>
      <c r="G134" s="67"/>
      <c r="H134" s="75">
        <v>5.5E-2</v>
      </c>
      <c r="I134" s="47">
        <v>21.96</v>
      </c>
      <c r="J134" s="85" t="s">
        <v>105</v>
      </c>
      <c r="K134" s="84">
        <f t="shared" ref="K134:K142" si="5">H134*C134</f>
        <v>8.2500000000000004E-2</v>
      </c>
    </row>
    <row r="135" spans="1:11" x14ac:dyDescent="0.25">
      <c r="A135" s="9"/>
      <c r="B135" s="128"/>
      <c r="C135" s="20"/>
      <c r="D135" s="67" t="s">
        <v>33</v>
      </c>
      <c r="E135" s="293"/>
      <c r="F135" s="293"/>
      <c r="G135" s="13"/>
      <c r="H135" s="71"/>
      <c r="I135" s="47"/>
      <c r="J135" s="85"/>
      <c r="K135" s="84">
        <f t="shared" si="5"/>
        <v>0</v>
      </c>
    </row>
    <row r="136" spans="1:11" x14ac:dyDescent="0.25">
      <c r="A136" s="9"/>
      <c r="B136" s="128"/>
      <c r="C136" s="20"/>
      <c r="D136" s="13" t="s">
        <v>33</v>
      </c>
      <c r="E136" s="293"/>
      <c r="F136" s="293"/>
      <c r="G136" s="13"/>
      <c r="H136" s="71"/>
      <c r="I136" s="47"/>
      <c r="J136" s="85"/>
      <c r="K136" s="84">
        <f t="shared" si="5"/>
        <v>0</v>
      </c>
    </row>
    <row r="137" spans="1:11" x14ac:dyDescent="0.25">
      <c r="A137" s="9"/>
      <c r="B137" s="128"/>
      <c r="C137" s="20"/>
      <c r="D137" s="13" t="s">
        <v>33</v>
      </c>
      <c r="E137" s="293"/>
      <c r="F137" s="293"/>
      <c r="G137" s="13"/>
      <c r="H137" s="71"/>
      <c r="I137" s="47"/>
      <c r="J137" s="85"/>
      <c r="K137" s="84">
        <f t="shared" si="5"/>
        <v>0</v>
      </c>
    </row>
    <row r="138" spans="1:11" x14ac:dyDescent="0.25">
      <c r="A138" s="9"/>
      <c r="B138" s="128"/>
      <c r="C138" s="20"/>
      <c r="D138" s="13" t="s">
        <v>33</v>
      </c>
      <c r="E138" s="293"/>
      <c r="F138" s="293"/>
      <c r="G138" s="13"/>
      <c r="H138" s="71"/>
      <c r="I138" s="47"/>
      <c r="J138" s="85"/>
      <c r="K138" s="84">
        <f t="shared" si="5"/>
        <v>0</v>
      </c>
    </row>
    <row r="139" spans="1:11" x14ac:dyDescent="0.25">
      <c r="A139" s="9"/>
      <c r="B139" s="128"/>
      <c r="C139" s="20"/>
      <c r="D139" s="13" t="s">
        <v>33</v>
      </c>
      <c r="E139" s="293"/>
      <c r="F139" s="293"/>
      <c r="G139" s="13"/>
      <c r="H139" s="71"/>
      <c r="I139" s="47"/>
      <c r="J139" s="85"/>
      <c r="K139" s="84">
        <f t="shared" si="5"/>
        <v>0</v>
      </c>
    </row>
    <row r="140" spans="1:11" x14ac:dyDescent="0.25">
      <c r="A140" s="9"/>
      <c r="B140" s="128"/>
      <c r="C140" s="20"/>
      <c r="D140" s="13" t="s">
        <v>33</v>
      </c>
      <c r="E140" s="293"/>
      <c r="F140" s="293"/>
      <c r="G140" s="13"/>
      <c r="H140" s="71"/>
      <c r="I140" s="47"/>
      <c r="J140" s="85"/>
      <c r="K140" s="84">
        <f t="shared" si="5"/>
        <v>0</v>
      </c>
    </row>
    <row r="141" spans="1:11" x14ac:dyDescent="0.25">
      <c r="A141" s="9"/>
      <c r="B141" s="128"/>
      <c r="C141" s="20"/>
      <c r="D141" s="13" t="s">
        <v>33</v>
      </c>
      <c r="E141" s="293"/>
      <c r="F141" s="293"/>
      <c r="G141" s="13"/>
      <c r="H141" s="71"/>
      <c r="I141" s="47"/>
      <c r="J141" s="85"/>
      <c r="K141" s="84">
        <f t="shared" si="5"/>
        <v>0</v>
      </c>
    </row>
    <row r="142" spans="1:11" x14ac:dyDescent="0.25">
      <c r="A142" s="122"/>
      <c r="B142" s="92" t="s">
        <v>65</v>
      </c>
      <c r="C142" s="132">
        <v>1</v>
      </c>
      <c r="D142" s="132" t="s">
        <v>35</v>
      </c>
      <c r="E142" s="294"/>
      <c r="F142" s="294"/>
      <c r="G142" s="132"/>
      <c r="H142" s="94">
        <f>K159</f>
        <v>0.13700000000000001</v>
      </c>
      <c r="I142" s="95"/>
      <c r="J142" s="96"/>
      <c r="K142" s="84">
        <f t="shared" si="5"/>
        <v>0.13700000000000001</v>
      </c>
    </row>
    <row r="143" spans="1:11" x14ac:dyDescent="0.25">
      <c r="A143" s="122"/>
      <c r="B143" s="6"/>
      <c r="C143" s="6"/>
      <c r="D143" s="122"/>
      <c r="E143" s="122"/>
      <c r="F143" s="122"/>
      <c r="G143" s="122"/>
      <c r="H143" s="122"/>
      <c r="I143" s="122"/>
      <c r="J143" s="122"/>
      <c r="K143" s="122"/>
    </row>
    <row r="144" spans="1:11" x14ac:dyDescent="0.25">
      <c r="A144" s="9"/>
      <c r="B144" s="234" t="s">
        <v>23</v>
      </c>
      <c r="C144" s="235"/>
    </row>
    <row r="145" spans="1:11" x14ac:dyDescent="0.25">
      <c r="A145" s="17">
        <v>1</v>
      </c>
      <c r="B145" s="287" t="s">
        <v>112</v>
      </c>
      <c r="C145" s="288"/>
      <c r="D145" s="288"/>
      <c r="E145" s="288"/>
      <c r="F145" s="288"/>
      <c r="G145" s="288"/>
      <c r="H145" s="288"/>
      <c r="I145" s="288"/>
      <c r="J145" s="288"/>
      <c r="K145" s="289"/>
    </row>
    <row r="146" spans="1:11" x14ac:dyDescent="0.25">
      <c r="A146" s="17">
        <v>2</v>
      </c>
      <c r="B146" s="287" t="s">
        <v>156</v>
      </c>
      <c r="C146" s="288"/>
      <c r="D146" s="288"/>
      <c r="E146" s="288"/>
      <c r="F146" s="288"/>
      <c r="G146" s="288"/>
      <c r="H146" s="288"/>
      <c r="I146" s="288"/>
      <c r="J146" s="288"/>
      <c r="K146" s="289"/>
    </row>
    <row r="147" spans="1:11" x14ac:dyDescent="0.25">
      <c r="A147" s="17">
        <v>3</v>
      </c>
      <c r="B147" s="287" t="s">
        <v>155</v>
      </c>
      <c r="C147" s="288"/>
      <c r="D147" s="288"/>
      <c r="E147" s="288"/>
      <c r="F147" s="288"/>
      <c r="G147" s="288"/>
      <c r="H147" s="288"/>
      <c r="I147" s="288"/>
      <c r="J147" s="288"/>
      <c r="K147" s="289"/>
    </row>
    <row r="148" spans="1:11" x14ac:dyDescent="0.25">
      <c r="A148" s="17">
        <v>4</v>
      </c>
      <c r="B148" s="287" t="s">
        <v>154</v>
      </c>
      <c r="C148" s="288"/>
      <c r="D148" s="288"/>
      <c r="E148" s="288"/>
      <c r="F148" s="288"/>
      <c r="G148" s="288"/>
      <c r="H148" s="288"/>
      <c r="I148" s="288"/>
      <c r="J148" s="288"/>
      <c r="K148" s="289"/>
    </row>
    <row r="149" spans="1:11" x14ac:dyDescent="0.25">
      <c r="A149" s="17">
        <v>5</v>
      </c>
      <c r="B149" s="287" t="s">
        <v>113</v>
      </c>
      <c r="C149" s="288"/>
      <c r="D149" s="288"/>
      <c r="E149" s="288"/>
      <c r="F149" s="288"/>
      <c r="G149" s="288"/>
      <c r="H149" s="288"/>
      <c r="I149" s="288"/>
      <c r="J149" s="288"/>
      <c r="K149" s="289"/>
    </row>
    <row r="150" spans="1:11" x14ac:dyDescent="0.25">
      <c r="A150" s="17">
        <v>6</v>
      </c>
      <c r="B150" s="287"/>
      <c r="C150" s="288"/>
      <c r="D150" s="288"/>
      <c r="E150" s="288"/>
      <c r="F150" s="288"/>
      <c r="G150" s="288"/>
      <c r="H150" s="288"/>
      <c r="I150" s="288"/>
      <c r="J150" s="288"/>
      <c r="K150" s="289"/>
    </row>
    <row r="151" spans="1:11" x14ac:dyDescent="0.25">
      <c r="A151" s="17">
        <v>7</v>
      </c>
      <c r="B151" s="287"/>
      <c r="C151" s="288"/>
      <c r="D151" s="288"/>
      <c r="E151" s="288"/>
      <c r="F151" s="288"/>
      <c r="G151" s="288"/>
      <c r="H151" s="288"/>
      <c r="I151" s="288"/>
      <c r="J151" s="288"/>
      <c r="K151" s="289"/>
    </row>
    <row r="152" spans="1:11" x14ac:dyDescent="0.25">
      <c r="A152" s="17">
        <v>8</v>
      </c>
      <c r="B152" s="287"/>
      <c r="C152" s="288"/>
      <c r="D152" s="288"/>
      <c r="E152" s="288"/>
      <c r="F152" s="288"/>
      <c r="G152" s="288"/>
      <c r="H152" s="288"/>
      <c r="I152" s="288"/>
      <c r="J152" s="288"/>
      <c r="K152" s="289"/>
    </row>
    <row r="153" spans="1:11" x14ac:dyDescent="0.25">
      <c r="A153" s="122"/>
    </row>
    <row r="154" spans="1:11" x14ac:dyDescent="0.25">
      <c r="A154" s="9"/>
      <c r="B154" s="241" t="s">
        <v>24</v>
      </c>
      <c r="C154" s="242"/>
      <c r="D154" s="242"/>
      <c r="E154" s="243"/>
      <c r="F154" s="124"/>
      <c r="G154" s="122"/>
      <c r="H154" s="292" t="s">
        <v>140</v>
      </c>
      <c r="I154" s="292"/>
      <c r="J154" s="292"/>
      <c r="K154" s="292"/>
    </row>
    <row r="155" spans="1:11" x14ac:dyDescent="0.25">
      <c r="A155" s="17">
        <v>1</v>
      </c>
      <c r="B155" s="220"/>
      <c r="C155" s="220"/>
      <c r="D155" s="220"/>
      <c r="E155" s="22"/>
      <c r="F155" s="124"/>
      <c r="G155" s="122"/>
      <c r="H155" s="290" t="s">
        <v>109</v>
      </c>
      <c r="I155" s="291"/>
      <c r="J155" s="128" t="s">
        <v>106</v>
      </c>
      <c r="K155" s="13">
        <v>5.1999999999999998E-2</v>
      </c>
    </row>
    <row r="156" spans="1:11" x14ac:dyDescent="0.25">
      <c r="A156" s="17">
        <v>2</v>
      </c>
      <c r="B156" s="220"/>
      <c r="C156" s="220"/>
      <c r="D156" s="220"/>
      <c r="E156" s="23"/>
      <c r="F156" s="124"/>
      <c r="G156" s="122"/>
      <c r="H156" s="290" t="s">
        <v>110</v>
      </c>
      <c r="I156" s="291"/>
      <c r="J156" s="128" t="s">
        <v>107</v>
      </c>
      <c r="K156" s="13">
        <v>0.02</v>
      </c>
    </row>
    <row r="157" spans="1:11" x14ac:dyDescent="0.25">
      <c r="A157" s="17">
        <v>3</v>
      </c>
      <c r="B157" s="220"/>
      <c r="C157" s="220"/>
      <c r="D157" s="220"/>
      <c r="E157" s="23"/>
      <c r="F157" s="124"/>
      <c r="G157" s="122"/>
      <c r="H157" s="290" t="s">
        <v>111</v>
      </c>
      <c r="I157" s="291"/>
      <c r="J157" s="128" t="s">
        <v>107</v>
      </c>
      <c r="K157" s="13">
        <v>6.5000000000000002E-2</v>
      </c>
    </row>
    <row r="158" spans="1:11" x14ac:dyDescent="0.25">
      <c r="A158" s="17">
        <v>4</v>
      </c>
      <c r="B158" s="220"/>
      <c r="C158" s="220"/>
      <c r="D158" s="220"/>
      <c r="E158" s="24"/>
      <c r="F158" s="124"/>
      <c r="G158" s="122"/>
      <c r="H158" s="285"/>
      <c r="I158" s="286"/>
      <c r="J158" s="128"/>
      <c r="K158" s="128"/>
    </row>
    <row r="159" spans="1:11" x14ac:dyDescent="0.25">
      <c r="A159" s="9"/>
      <c r="B159" s="244" t="s">
        <v>25</v>
      </c>
      <c r="C159" s="245"/>
      <c r="D159" s="245"/>
      <c r="E159" s="246"/>
      <c r="F159" s="124"/>
      <c r="G159" s="122"/>
      <c r="H159" s="285"/>
      <c r="I159" s="286"/>
      <c r="J159" s="128"/>
      <c r="K159" s="128">
        <f>K155+K156+K157</f>
        <v>0.13700000000000001</v>
      </c>
    </row>
    <row r="160" spans="1:11" x14ac:dyDescent="0.25">
      <c r="A160" s="122"/>
      <c r="B160" s="125"/>
      <c r="C160" s="125"/>
      <c r="D160" s="125"/>
      <c r="E160" s="125"/>
      <c r="F160" s="122"/>
      <c r="G160" s="122"/>
      <c r="H160" s="122"/>
      <c r="I160" s="122"/>
      <c r="J160" s="122"/>
      <c r="K160" s="122"/>
    </row>
    <row r="161" spans="1:11" x14ac:dyDescent="0.25">
      <c r="A161" s="122"/>
      <c r="B161" s="122"/>
      <c r="C161" s="122"/>
      <c r="D161" s="122"/>
      <c r="E161" s="122"/>
      <c r="F161" s="122"/>
      <c r="G161" s="122"/>
      <c r="H161" s="122"/>
      <c r="I161" s="122"/>
      <c r="J161" s="122"/>
      <c r="K161" s="122"/>
    </row>
    <row r="163" spans="1:11" x14ac:dyDescent="0.25">
      <c r="A163" s="122"/>
      <c r="B163" s="72" t="s">
        <v>44</v>
      </c>
      <c r="C163" s="300" t="s">
        <v>129</v>
      </c>
      <c r="D163" s="300"/>
      <c r="E163" s="300"/>
      <c r="F163" s="25"/>
      <c r="G163" s="122"/>
      <c r="H163" s="73"/>
      <c r="I163" s="73"/>
      <c r="J163" s="73" t="s">
        <v>41</v>
      </c>
      <c r="K163" s="74">
        <v>102014</v>
      </c>
    </row>
    <row r="164" spans="1:11" x14ac:dyDescent="0.25">
      <c r="A164" s="218"/>
      <c r="B164" s="219"/>
      <c r="C164" s="122"/>
      <c r="D164" s="122"/>
      <c r="E164" s="122"/>
      <c r="F164" s="122"/>
      <c r="G164" s="122"/>
      <c r="H164" s="122"/>
      <c r="I164" s="122"/>
      <c r="J164" s="122"/>
      <c r="K164" s="122"/>
    </row>
    <row r="165" spans="1:11" x14ac:dyDescent="0.25">
      <c r="A165" s="122"/>
      <c r="B165" s="72" t="s">
        <v>2</v>
      </c>
      <c r="C165" s="300" t="s">
        <v>131</v>
      </c>
      <c r="D165" s="300"/>
      <c r="E165" s="300"/>
      <c r="F165" s="29"/>
      <c r="G165" s="25"/>
      <c r="H165" s="122"/>
      <c r="I165" s="122"/>
      <c r="J165" s="108" t="s">
        <v>74</v>
      </c>
      <c r="K165" s="107"/>
    </row>
    <row r="166" spans="1:11" x14ac:dyDescent="0.25">
      <c r="A166" s="122"/>
      <c r="B166" s="123"/>
      <c r="C166" s="28"/>
      <c r="D166" s="28"/>
      <c r="E166" s="28"/>
      <c r="F166" s="28"/>
      <c r="G166" s="25"/>
      <c r="H166" s="122"/>
      <c r="I166" s="122"/>
      <c r="J166" s="122"/>
      <c r="K166" s="122"/>
    </row>
    <row r="167" spans="1:11" x14ac:dyDescent="0.25">
      <c r="A167" s="122"/>
      <c r="B167" s="72" t="s">
        <v>31</v>
      </c>
      <c r="C167" s="300" t="s">
        <v>68</v>
      </c>
      <c r="D167" s="300"/>
      <c r="E167" s="300"/>
      <c r="F167" s="25"/>
      <c r="G167" s="25"/>
      <c r="H167" s="122"/>
      <c r="I167" s="122"/>
      <c r="J167" s="122"/>
      <c r="K167" s="122"/>
    </row>
    <row r="168" spans="1:11" x14ac:dyDescent="0.25">
      <c r="A168" s="122"/>
      <c r="B168" s="123"/>
      <c r="C168" s="28"/>
      <c r="D168" s="28"/>
      <c r="E168" s="28"/>
      <c r="F168" s="28"/>
      <c r="G168" s="25"/>
      <c r="H168" s="122"/>
      <c r="I168" s="122"/>
      <c r="J168" s="122"/>
      <c r="K168" s="122"/>
    </row>
    <row r="169" spans="1:11" x14ac:dyDescent="0.25">
      <c r="A169" s="122"/>
      <c r="B169" s="72" t="s">
        <v>30</v>
      </c>
      <c r="C169" s="300" t="s">
        <v>69</v>
      </c>
      <c r="D169" s="300"/>
      <c r="E169" s="300"/>
      <c r="F169" s="25"/>
      <c r="G169" s="25"/>
      <c r="H169" s="122"/>
      <c r="I169" s="122"/>
      <c r="J169" s="122"/>
      <c r="K169" s="122"/>
    </row>
    <row r="170" spans="1:11" x14ac:dyDescent="0.25">
      <c r="A170" s="218"/>
      <c r="B170" s="219"/>
      <c r="C170" s="126"/>
      <c r="D170" s="218"/>
      <c r="E170" s="218"/>
      <c r="F170" s="126"/>
      <c r="G170" s="122"/>
      <c r="H170" s="122"/>
      <c r="I170" s="122"/>
      <c r="J170" s="122"/>
      <c r="K170" s="126"/>
    </row>
    <row r="171" spans="1:11" x14ac:dyDescent="0.25">
      <c r="A171" s="122"/>
      <c r="B171" s="4" t="s">
        <v>3</v>
      </c>
      <c r="C171" s="59"/>
      <c r="D171" s="124" t="s">
        <v>57</v>
      </c>
      <c r="E171" s="8" t="s">
        <v>5</v>
      </c>
      <c r="F171" s="20"/>
      <c r="G171" s="124"/>
      <c r="H171" s="90"/>
      <c r="I171" s="90"/>
      <c r="J171" s="8" t="s">
        <v>81</v>
      </c>
      <c r="K171" s="77">
        <v>4.45</v>
      </c>
    </row>
    <row r="172" spans="1:11" x14ac:dyDescent="0.25">
      <c r="A172" s="122"/>
      <c r="B172" s="9"/>
      <c r="C172" s="59"/>
      <c r="D172" s="124" t="s">
        <v>58</v>
      </c>
      <c r="E172" s="8" t="s">
        <v>7</v>
      </c>
      <c r="F172" s="20">
        <v>1</v>
      </c>
      <c r="G172" s="124"/>
      <c r="H172" s="122"/>
      <c r="I172" s="122"/>
      <c r="J172" s="122"/>
      <c r="K172" s="78"/>
    </row>
    <row r="173" spans="1:11" x14ac:dyDescent="0.25">
      <c r="A173" s="122"/>
      <c r="B173" s="9"/>
      <c r="C173" s="59"/>
      <c r="D173" s="124" t="s">
        <v>59</v>
      </c>
      <c r="E173" s="122"/>
      <c r="F173" s="127"/>
      <c r="G173" s="122"/>
      <c r="H173" s="90"/>
      <c r="I173" s="90"/>
      <c r="J173" s="8" t="s">
        <v>9</v>
      </c>
      <c r="K173" s="79">
        <f>K180+K181+K182+K183+K184+K185+K186+K187+K188+K189+K190+K191+K192+K193+K194+K195+K195+K196</f>
        <v>1.8395000000000004</v>
      </c>
    </row>
    <row r="174" spans="1:11" x14ac:dyDescent="0.25">
      <c r="A174" s="122"/>
      <c r="B174" s="9"/>
      <c r="C174" s="59" t="s">
        <v>29</v>
      </c>
      <c r="D174" s="124" t="s">
        <v>61</v>
      </c>
      <c r="E174" s="8" t="s">
        <v>28</v>
      </c>
      <c r="F174" s="20"/>
      <c r="G174" s="124"/>
      <c r="H174" s="122"/>
      <c r="I174" s="122"/>
      <c r="J174" s="122"/>
      <c r="K174" s="78"/>
    </row>
    <row r="175" spans="1:11" x14ac:dyDescent="0.25">
      <c r="A175" s="122"/>
      <c r="B175" s="9"/>
      <c r="C175" s="59"/>
      <c r="D175" s="124" t="s">
        <v>60</v>
      </c>
      <c r="E175" s="122"/>
      <c r="F175" s="127"/>
      <c r="G175" s="122"/>
      <c r="H175" s="90"/>
      <c r="I175" s="90"/>
      <c r="J175" s="8" t="s">
        <v>12</v>
      </c>
      <c r="K175" s="79">
        <f>K171-K173</f>
        <v>2.6105</v>
      </c>
    </row>
    <row r="176" spans="1:11" x14ac:dyDescent="0.25">
      <c r="A176" s="122"/>
      <c r="B176" s="9"/>
      <c r="C176" s="59"/>
      <c r="D176" s="124" t="s">
        <v>63</v>
      </c>
      <c r="E176" s="8" t="s">
        <v>14</v>
      </c>
      <c r="F176" s="13" t="s">
        <v>70</v>
      </c>
      <c r="G176" s="124"/>
      <c r="H176" s="122"/>
      <c r="I176" s="122"/>
      <c r="J176" s="122"/>
      <c r="K176" s="78"/>
    </row>
    <row r="177" spans="1:11" x14ac:dyDescent="0.25">
      <c r="A177" s="122"/>
      <c r="B177" s="9"/>
      <c r="C177" s="59"/>
      <c r="D177" s="124" t="s">
        <v>62</v>
      </c>
      <c r="E177" s="8" t="s">
        <v>27</v>
      </c>
      <c r="F177" s="13" t="s">
        <v>70</v>
      </c>
      <c r="G177" s="124"/>
      <c r="H177" s="90"/>
      <c r="I177" s="90"/>
      <c r="J177" s="8" t="s">
        <v>16</v>
      </c>
      <c r="K177" s="80">
        <f>K173/K171</f>
        <v>0.41337078651685399</v>
      </c>
    </row>
    <row r="178" spans="1:11" x14ac:dyDescent="0.25">
      <c r="A178" s="122"/>
      <c r="B178" s="126"/>
      <c r="C178" s="6"/>
      <c r="D178" s="126"/>
      <c r="E178" s="126"/>
      <c r="F178" s="6"/>
      <c r="G178" s="122"/>
      <c r="H178" s="126"/>
      <c r="I178" s="126"/>
      <c r="J178" s="126"/>
      <c r="K178" s="81"/>
    </row>
    <row r="179" spans="1:11" ht="15.75" thickBot="1" x14ac:dyDescent="0.3">
      <c r="A179" s="9"/>
      <c r="B179" s="131" t="s">
        <v>64</v>
      </c>
      <c r="C179" s="131" t="s">
        <v>18</v>
      </c>
      <c r="D179" s="131" t="s">
        <v>40</v>
      </c>
      <c r="E179" s="298" t="s">
        <v>20</v>
      </c>
      <c r="F179" s="299"/>
      <c r="G179" s="131" t="s">
        <v>42</v>
      </c>
      <c r="H179" s="131" t="s">
        <v>50</v>
      </c>
      <c r="I179" s="131" t="s">
        <v>49</v>
      </c>
      <c r="J179" s="131" t="s">
        <v>51</v>
      </c>
      <c r="K179" s="131" t="s">
        <v>22</v>
      </c>
    </row>
    <row r="180" spans="1:11" ht="15.75" thickBot="1" x14ac:dyDescent="0.3">
      <c r="A180" s="9"/>
      <c r="B180" s="130" t="s">
        <v>132</v>
      </c>
      <c r="C180" s="65">
        <v>1</v>
      </c>
      <c r="D180" s="69" t="s">
        <v>35</v>
      </c>
      <c r="E180" s="296" t="s">
        <v>133</v>
      </c>
      <c r="F180" s="297"/>
      <c r="G180" s="67" t="s">
        <v>43</v>
      </c>
      <c r="H180" s="75">
        <v>0.90400000000000003</v>
      </c>
      <c r="I180" s="47">
        <v>43.43</v>
      </c>
      <c r="J180" s="85" t="s">
        <v>134</v>
      </c>
      <c r="K180" s="82">
        <f t="shared" ref="K180:K185" si="6">H180*C180</f>
        <v>0.90400000000000003</v>
      </c>
    </row>
    <row r="181" spans="1:11" x14ac:dyDescent="0.25">
      <c r="A181" s="9"/>
      <c r="B181" s="128" t="s">
        <v>97</v>
      </c>
      <c r="C181" s="20">
        <v>1</v>
      </c>
      <c r="D181" s="67" t="s">
        <v>32</v>
      </c>
      <c r="E181" s="293" t="s">
        <v>133</v>
      </c>
      <c r="F181" s="293"/>
      <c r="G181" s="13" t="s">
        <v>43</v>
      </c>
      <c r="H181" s="71">
        <v>0.438</v>
      </c>
      <c r="I181" s="45">
        <v>21.03</v>
      </c>
      <c r="J181" s="86" t="s">
        <v>98</v>
      </c>
      <c r="K181" s="79">
        <f t="shared" si="6"/>
        <v>0.438</v>
      </c>
    </row>
    <row r="182" spans="1:11" x14ac:dyDescent="0.25">
      <c r="A182" s="9"/>
      <c r="B182" s="128" t="s">
        <v>101</v>
      </c>
      <c r="C182" s="20">
        <v>1</v>
      </c>
      <c r="D182" s="13" t="s">
        <v>32</v>
      </c>
      <c r="E182" s="293"/>
      <c r="F182" s="293"/>
      <c r="G182" s="13" t="s">
        <v>43</v>
      </c>
      <c r="H182" s="71">
        <v>0.157</v>
      </c>
      <c r="I182" s="45">
        <v>25.07</v>
      </c>
      <c r="J182" s="86" t="s">
        <v>102</v>
      </c>
      <c r="K182" s="79">
        <f t="shared" si="6"/>
        <v>0.157</v>
      </c>
    </row>
    <row r="183" spans="1:11" x14ac:dyDescent="0.25">
      <c r="A183" s="9"/>
      <c r="B183" s="128" t="s">
        <v>104</v>
      </c>
      <c r="C183" s="20">
        <v>1</v>
      </c>
      <c r="D183" s="13" t="s">
        <v>32</v>
      </c>
      <c r="E183" s="293"/>
      <c r="F183" s="293"/>
      <c r="G183" s="13" t="s">
        <v>43</v>
      </c>
      <c r="H183" s="71">
        <v>9.4E-2</v>
      </c>
      <c r="I183" s="45">
        <v>28.21</v>
      </c>
      <c r="J183" s="86" t="s">
        <v>103</v>
      </c>
      <c r="K183" s="79">
        <f t="shared" si="6"/>
        <v>9.4E-2</v>
      </c>
    </row>
    <row r="184" spans="1:11" x14ac:dyDescent="0.25">
      <c r="A184" s="9"/>
      <c r="B184" s="128"/>
      <c r="C184" s="20"/>
      <c r="D184" s="13" t="s">
        <v>32</v>
      </c>
      <c r="E184" s="293"/>
      <c r="F184" s="293"/>
      <c r="G184" s="13"/>
      <c r="H184" s="71"/>
      <c r="I184" s="45"/>
      <c r="J184" s="86"/>
      <c r="K184" s="79">
        <f t="shared" si="6"/>
        <v>0</v>
      </c>
    </row>
    <row r="185" spans="1:11" x14ac:dyDescent="0.25">
      <c r="A185" s="9"/>
      <c r="B185" s="128"/>
      <c r="C185" s="20"/>
      <c r="D185" s="13" t="s">
        <v>32</v>
      </c>
      <c r="E185" s="293"/>
      <c r="F185" s="293"/>
      <c r="G185" s="13"/>
      <c r="H185" s="71"/>
      <c r="I185" s="45"/>
      <c r="J185" s="86"/>
      <c r="K185" s="79">
        <f t="shared" si="6"/>
        <v>0</v>
      </c>
    </row>
    <row r="186" spans="1:11" x14ac:dyDescent="0.25">
      <c r="A186" s="9"/>
      <c r="B186" s="128"/>
      <c r="C186" s="20"/>
      <c r="D186" s="13" t="s">
        <v>32</v>
      </c>
      <c r="E186" s="293"/>
      <c r="F186" s="293"/>
      <c r="G186" s="13"/>
      <c r="H186" s="71"/>
      <c r="I186" s="45"/>
      <c r="J186" s="86"/>
      <c r="K186" s="79">
        <f>H186/16</f>
        <v>0</v>
      </c>
    </row>
    <row r="187" spans="1:11" ht="15.75" thickBot="1" x14ac:dyDescent="0.3">
      <c r="A187" s="9"/>
      <c r="B187" s="129"/>
      <c r="C187" s="39"/>
      <c r="D187" s="66" t="s">
        <v>32</v>
      </c>
      <c r="E187" s="295"/>
      <c r="F187" s="295"/>
      <c r="G187" s="32"/>
      <c r="H187" s="76"/>
      <c r="I187" s="46"/>
      <c r="J187" s="87"/>
      <c r="K187" s="83">
        <f>H187/16</f>
        <v>0</v>
      </c>
    </row>
    <row r="188" spans="1:11" ht="15.75" thickBot="1" x14ac:dyDescent="0.3">
      <c r="A188" s="9"/>
      <c r="B188" s="128" t="s">
        <v>100</v>
      </c>
      <c r="C188" s="65">
        <v>1.5</v>
      </c>
      <c r="D188" s="68" t="s">
        <v>34</v>
      </c>
      <c r="E188" s="296"/>
      <c r="F188" s="297"/>
      <c r="G188" s="67" t="s">
        <v>43</v>
      </c>
      <c r="H188" s="75">
        <v>5.5E-2</v>
      </c>
      <c r="I188" s="47">
        <v>21.96</v>
      </c>
      <c r="J188" s="85" t="s">
        <v>105</v>
      </c>
      <c r="K188" s="84">
        <f t="shared" ref="K188:K196" si="7">H188*C188</f>
        <v>8.2500000000000004E-2</v>
      </c>
    </row>
    <row r="189" spans="1:11" x14ac:dyDescent="0.25">
      <c r="A189" s="9"/>
      <c r="B189" s="128" t="s">
        <v>39</v>
      </c>
      <c r="C189" s="20">
        <v>0.5</v>
      </c>
      <c r="D189" s="67" t="s">
        <v>33</v>
      </c>
      <c r="E189" s="293"/>
      <c r="F189" s="293"/>
      <c r="G189" s="13" t="s">
        <v>43</v>
      </c>
      <c r="H189" s="71">
        <v>3.9E-2</v>
      </c>
      <c r="I189" s="47">
        <v>21.91</v>
      </c>
      <c r="J189" s="85" t="s">
        <v>117</v>
      </c>
      <c r="K189" s="84">
        <f t="shared" si="7"/>
        <v>1.95E-2</v>
      </c>
    </row>
    <row r="190" spans="1:11" x14ac:dyDescent="0.25">
      <c r="A190" s="9"/>
      <c r="B190" s="128" t="s">
        <v>135</v>
      </c>
      <c r="C190" s="20">
        <v>0.25</v>
      </c>
      <c r="D190" s="13" t="s">
        <v>33</v>
      </c>
      <c r="E190" s="293"/>
      <c r="F190" s="293"/>
      <c r="G190" s="13" t="s">
        <v>43</v>
      </c>
      <c r="H190" s="71">
        <v>0.03</v>
      </c>
      <c r="I190" s="47"/>
      <c r="J190" s="85"/>
      <c r="K190" s="84">
        <f t="shared" si="7"/>
        <v>7.4999999999999997E-3</v>
      </c>
    </row>
    <row r="191" spans="1:11" x14ac:dyDescent="0.25">
      <c r="A191" s="9"/>
      <c r="B191" s="128"/>
      <c r="C191" s="20"/>
      <c r="D191" s="13" t="s">
        <v>33</v>
      </c>
      <c r="E191" s="293"/>
      <c r="F191" s="293"/>
      <c r="G191" s="13"/>
      <c r="H191" s="71"/>
      <c r="I191" s="47"/>
      <c r="J191" s="85"/>
      <c r="K191" s="84">
        <f t="shared" si="7"/>
        <v>0</v>
      </c>
    </row>
    <row r="192" spans="1:11" x14ac:dyDescent="0.25">
      <c r="A192" s="9"/>
      <c r="B192" s="128"/>
      <c r="C192" s="20"/>
      <c r="D192" s="13" t="s">
        <v>33</v>
      </c>
      <c r="E192" s="293"/>
      <c r="F192" s="293"/>
      <c r="G192" s="13"/>
      <c r="H192" s="71"/>
      <c r="I192" s="47"/>
      <c r="J192" s="85"/>
      <c r="K192" s="84">
        <f t="shared" si="7"/>
        <v>0</v>
      </c>
    </row>
    <row r="193" spans="1:11" x14ac:dyDescent="0.25">
      <c r="A193" s="9"/>
      <c r="B193" s="128"/>
      <c r="C193" s="20"/>
      <c r="D193" s="13" t="s">
        <v>33</v>
      </c>
      <c r="E193" s="293"/>
      <c r="F193" s="293"/>
      <c r="G193" s="13"/>
      <c r="H193" s="71"/>
      <c r="I193" s="47"/>
      <c r="J193" s="85"/>
      <c r="K193" s="84">
        <f t="shared" si="7"/>
        <v>0</v>
      </c>
    </row>
    <row r="194" spans="1:11" x14ac:dyDescent="0.25">
      <c r="A194" s="9"/>
      <c r="B194" s="128"/>
      <c r="C194" s="20"/>
      <c r="D194" s="13" t="s">
        <v>33</v>
      </c>
      <c r="E194" s="293"/>
      <c r="F194" s="293"/>
      <c r="G194" s="13"/>
      <c r="H194" s="71"/>
      <c r="I194" s="47"/>
      <c r="J194" s="85"/>
      <c r="K194" s="84">
        <f t="shared" si="7"/>
        <v>0</v>
      </c>
    </row>
    <row r="195" spans="1:11" x14ac:dyDescent="0.25">
      <c r="A195" s="9"/>
      <c r="B195" s="128"/>
      <c r="C195" s="20"/>
      <c r="D195" s="13" t="s">
        <v>33</v>
      </c>
      <c r="E195" s="293"/>
      <c r="F195" s="293"/>
      <c r="G195" s="13"/>
      <c r="H195" s="71"/>
      <c r="I195" s="47"/>
      <c r="J195" s="85"/>
      <c r="K195" s="84">
        <f t="shared" si="7"/>
        <v>0</v>
      </c>
    </row>
    <row r="196" spans="1:11" x14ac:dyDescent="0.25">
      <c r="A196" s="122"/>
      <c r="B196" s="92" t="s">
        <v>65</v>
      </c>
      <c r="C196" s="132">
        <v>1</v>
      </c>
      <c r="D196" s="132" t="s">
        <v>35</v>
      </c>
      <c r="E196" s="294"/>
      <c r="F196" s="294"/>
      <c r="G196" s="132"/>
      <c r="H196" s="94">
        <f>K213</f>
        <v>0.13700000000000001</v>
      </c>
      <c r="I196" s="95"/>
      <c r="J196" s="96"/>
      <c r="K196" s="84">
        <f t="shared" si="7"/>
        <v>0.13700000000000001</v>
      </c>
    </row>
    <row r="197" spans="1:11" x14ac:dyDescent="0.25">
      <c r="A197" s="122"/>
      <c r="B197" s="6"/>
      <c r="C197" s="6"/>
      <c r="D197" s="122"/>
      <c r="E197" s="122"/>
      <c r="F197" s="122"/>
      <c r="G197" s="122"/>
      <c r="H197" s="122"/>
      <c r="I197" s="122"/>
      <c r="J197" s="122"/>
      <c r="K197" s="122"/>
    </row>
    <row r="198" spans="1:11" x14ac:dyDescent="0.25">
      <c r="A198" s="9"/>
      <c r="B198" s="234" t="s">
        <v>23</v>
      </c>
      <c r="C198" s="235"/>
    </row>
    <row r="199" spans="1:11" x14ac:dyDescent="0.25">
      <c r="A199" s="17">
        <v>1</v>
      </c>
      <c r="B199" s="287" t="s">
        <v>158</v>
      </c>
      <c r="C199" s="288"/>
      <c r="D199" s="288"/>
      <c r="E199" s="288"/>
      <c r="F199" s="288"/>
      <c r="G199" s="288"/>
      <c r="H199" s="288"/>
      <c r="I199" s="288"/>
      <c r="J199" s="288"/>
      <c r="K199" s="289"/>
    </row>
    <row r="200" spans="1:11" x14ac:dyDescent="0.25">
      <c r="A200" s="17">
        <v>2</v>
      </c>
      <c r="B200" s="287" t="s">
        <v>156</v>
      </c>
      <c r="C200" s="288"/>
      <c r="D200" s="288"/>
      <c r="E200" s="288"/>
      <c r="F200" s="288"/>
      <c r="G200" s="288"/>
      <c r="H200" s="288"/>
      <c r="I200" s="288"/>
      <c r="J200" s="288"/>
      <c r="K200" s="289"/>
    </row>
    <row r="201" spans="1:11" x14ac:dyDescent="0.25">
      <c r="A201" s="17">
        <v>3</v>
      </c>
      <c r="B201" s="287" t="s">
        <v>157</v>
      </c>
      <c r="C201" s="288"/>
      <c r="D201" s="288"/>
      <c r="E201" s="288"/>
      <c r="F201" s="288"/>
      <c r="G201" s="288"/>
      <c r="H201" s="288"/>
      <c r="I201" s="288"/>
      <c r="J201" s="288"/>
      <c r="K201" s="289"/>
    </row>
    <row r="202" spans="1:11" x14ac:dyDescent="0.25">
      <c r="A202" s="17">
        <v>4</v>
      </c>
      <c r="B202" s="287" t="s">
        <v>154</v>
      </c>
      <c r="C202" s="288"/>
      <c r="D202" s="288"/>
      <c r="E202" s="288"/>
      <c r="F202" s="288"/>
      <c r="G202" s="288"/>
      <c r="H202" s="288"/>
      <c r="I202" s="288"/>
      <c r="J202" s="288"/>
      <c r="K202" s="289"/>
    </row>
    <row r="203" spans="1:11" x14ac:dyDescent="0.25">
      <c r="A203" s="17">
        <v>5</v>
      </c>
      <c r="B203" s="287" t="s">
        <v>113</v>
      </c>
      <c r="C203" s="288"/>
      <c r="D203" s="288"/>
      <c r="E203" s="288"/>
      <c r="F203" s="288"/>
      <c r="G203" s="288"/>
      <c r="H203" s="288"/>
      <c r="I203" s="288"/>
      <c r="J203" s="288"/>
      <c r="K203" s="289"/>
    </row>
    <row r="204" spans="1:11" x14ac:dyDescent="0.25">
      <c r="A204" s="17">
        <v>6</v>
      </c>
      <c r="B204" s="287"/>
      <c r="C204" s="288"/>
      <c r="D204" s="288"/>
      <c r="E204" s="288"/>
      <c r="F204" s="288"/>
      <c r="G204" s="288"/>
      <c r="H204" s="288"/>
      <c r="I204" s="288"/>
      <c r="J204" s="288"/>
      <c r="K204" s="289"/>
    </row>
    <row r="205" spans="1:11" x14ac:dyDescent="0.25">
      <c r="A205" s="17">
        <v>7</v>
      </c>
      <c r="B205" s="287"/>
      <c r="C205" s="288"/>
      <c r="D205" s="288"/>
      <c r="E205" s="288"/>
      <c r="F205" s="288"/>
      <c r="G205" s="288"/>
      <c r="H205" s="288"/>
      <c r="I205" s="288"/>
      <c r="J205" s="288"/>
      <c r="K205" s="289"/>
    </row>
    <row r="206" spans="1:11" x14ac:dyDescent="0.25">
      <c r="A206" s="17">
        <v>8</v>
      </c>
      <c r="B206" s="287"/>
      <c r="C206" s="288"/>
      <c r="D206" s="288"/>
      <c r="E206" s="288"/>
      <c r="F206" s="288"/>
      <c r="G206" s="288"/>
      <c r="H206" s="288"/>
      <c r="I206" s="288"/>
      <c r="J206" s="288"/>
      <c r="K206" s="289"/>
    </row>
    <row r="207" spans="1:11" x14ac:dyDescent="0.25">
      <c r="A207" s="122"/>
    </row>
    <row r="208" spans="1:11" x14ac:dyDescent="0.25">
      <c r="A208" s="9"/>
      <c r="B208" s="241" t="s">
        <v>24</v>
      </c>
      <c r="C208" s="242"/>
      <c r="D208" s="242"/>
      <c r="E208" s="243"/>
      <c r="F208" s="124"/>
      <c r="G208" s="122"/>
      <c r="H208" s="292" t="s">
        <v>140</v>
      </c>
      <c r="I208" s="292"/>
      <c r="J208" s="292"/>
      <c r="K208" s="292"/>
    </row>
    <row r="209" spans="1:11" x14ac:dyDescent="0.25">
      <c r="A209" s="17">
        <v>1</v>
      </c>
      <c r="B209" s="220"/>
      <c r="C209" s="220"/>
      <c r="D209" s="220"/>
      <c r="E209" s="22"/>
      <c r="F209" s="124"/>
      <c r="G209" s="122"/>
      <c r="H209" s="290" t="s">
        <v>109</v>
      </c>
      <c r="I209" s="291"/>
      <c r="J209" s="128" t="s">
        <v>106</v>
      </c>
      <c r="K209" s="13">
        <v>5.1999999999999998E-2</v>
      </c>
    </row>
    <row r="210" spans="1:11" x14ac:dyDescent="0.25">
      <c r="A210" s="17">
        <v>2</v>
      </c>
      <c r="B210" s="220"/>
      <c r="C210" s="220"/>
      <c r="D210" s="220"/>
      <c r="E210" s="23"/>
      <c r="F210" s="124"/>
      <c r="G210" s="122"/>
      <c r="H210" s="290" t="s">
        <v>110</v>
      </c>
      <c r="I210" s="291"/>
      <c r="J210" s="128" t="s">
        <v>107</v>
      </c>
      <c r="K210" s="13">
        <v>0.02</v>
      </c>
    </row>
    <row r="211" spans="1:11" x14ac:dyDescent="0.25">
      <c r="A211" s="17">
        <v>3</v>
      </c>
      <c r="B211" s="220"/>
      <c r="C211" s="220"/>
      <c r="D211" s="220"/>
      <c r="E211" s="23"/>
      <c r="F211" s="124"/>
      <c r="G211" s="122"/>
      <c r="H211" s="290" t="s">
        <v>111</v>
      </c>
      <c r="I211" s="291"/>
      <c r="J211" s="128" t="s">
        <v>107</v>
      </c>
      <c r="K211" s="13">
        <v>6.5000000000000002E-2</v>
      </c>
    </row>
    <row r="212" spans="1:11" x14ac:dyDescent="0.25">
      <c r="A212" s="17">
        <v>4</v>
      </c>
      <c r="B212" s="220"/>
      <c r="C212" s="220"/>
      <c r="D212" s="220"/>
      <c r="E212" s="24"/>
      <c r="F212" s="124"/>
      <c r="G212" s="122"/>
      <c r="H212" s="285"/>
      <c r="I212" s="286"/>
      <c r="J212" s="128"/>
      <c r="K212" s="128"/>
    </row>
    <row r="213" spans="1:11" x14ac:dyDescent="0.25">
      <c r="A213" s="9"/>
      <c r="B213" s="244" t="s">
        <v>25</v>
      </c>
      <c r="C213" s="245"/>
      <c r="D213" s="245"/>
      <c r="E213" s="246"/>
      <c r="F213" s="124"/>
      <c r="G213" s="122"/>
      <c r="H213" s="285"/>
      <c r="I213" s="286"/>
      <c r="J213" s="128"/>
      <c r="K213" s="128">
        <f>K209+K210+K211</f>
        <v>0.13700000000000001</v>
      </c>
    </row>
    <row r="214" spans="1:11" x14ac:dyDescent="0.25">
      <c r="A214" s="122"/>
      <c r="B214" s="125"/>
      <c r="C214" s="125"/>
      <c r="D214" s="125"/>
      <c r="E214" s="125"/>
      <c r="F214" s="122"/>
      <c r="G214" s="122"/>
      <c r="H214" s="122"/>
      <c r="I214" s="122"/>
      <c r="J214" s="122"/>
      <c r="K214" s="122"/>
    </row>
    <row r="215" spans="1:11" x14ac:dyDescent="0.25">
      <c r="A215" s="122"/>
      <c r="B215" s="122"/>
      <c r="C215" s="122"/>
      <c r="D215" s="122"/>
      <c r="E215" s="122"/>
      <c r="F215" s="122"/>
      <c r="G215" s="122"/>
      <c r="H215" s="122"/>
      <c r="I215" s="122"/>
      <c r="J215" s="122"/>
      <c r="K215" s="122"/>
    </row>
    <row r="217" spans="1:11" x14ac:dyDescent="0.25">
      <c r="A217" s="122"/>
      <c r="B217" s="72" t="s">
        <v>44</v>
      </c>
      <c r="C217" s="300"/>
      <c r="D217" s="300"/>
      <c r="E217" s="300"/>
      <c r="F217" s="25"/>
      <c r="G217" s="122"/>
      <c r="H217" s="73"/>
      <c r="I217" s="73"/>
      <c r="J217" s="73" t="s">
        <v>41</v>
      </c>
      <c r="K217" s="74">
        <v>102014</v>
      </c>
    </row>
    <row r="218" spans="1:11" x14ac:dyDescent="0.25">
      <c r="A218" s="218"/>
      <c r="B218" s="219"/>
      <c r="C218" s="122"/>
      <c r="D218" s="122"/>
      <c r="E218" s="122"/>
      <c r="F218" s="122"/>
      <c r="G218" s="122"/>
      <c r="H218" s="122"/>
      <c r="I218" s="122"/>
      <c r="J218" s="122"/>
      <c r="K218" s="122"/>
    </row>
    <row r="219" spans="1:11" x14ac:dyDescent="0.25">
      <c r="A219" s="122"/>
      <c r="B219" s="72" t="s">
        <v>2</v>
      </c>
      <c r="C219" s="136" t="s">
        <v>136</v>
      </c>
      <c r="D219" s="136"/>
      <c r="E219" s="136"/>
      <c r="F219" s="29"/>
      <c r="G219" s="25"/>
      <c r="H219" s="122"/>
      <c r="I219" s="122"/>
      <c r="J219" s="108" t="s">
        <v>74</v>
      </c>
      <c r="K219" s="107"/>
    </row>
    <row r="220" spans="1:11" x14ac:dyDescent="0.25">
      <c r="A220" s="122"/>
      <c r="B220" s="123"/>
      <c r="C220" s="28"/>
      <c r="D220" s="28"/>
      <c r="E220" s="28"/>
      <c r="F220" s="28"/>
      <c r="G220" s="25"/>
      <c r="H220" s="122"/>
      <c r="I220" s="122"/>
      <c r="J220" s="122"/>
      <c r="K220" s="122"/>
    </row>
    <row r="221" spans="1:11" x14ac:dyDescent="0.25">
      <c r="A221" s="122"/>
      <c r="B221" s="72" t="s">
        <v>31</v>
      </c>
      <c r="C221" s="300" t="s">
        <v>68</v>
      </c>
      <c r="D221" s="300"/>
      <c r="E221" s="300"/>
      <c r="F221" s="25"/>
      <c r="G221" s="25"/>
      <c r="H221" s="122"/>
      <c r="I221" s="122"/>
      <c r="J221" s="122"/>
      <c r="K221" s="122"/>
    </row>
    <row r="222" spans="1:11" x14ac:dyDescent="0.25">
      <c r="A222" s="122"/>
      <c r="B222" s="123"/>
      <c r="C222" s="28"/>
      <c r="D222" s="28"/>
      <c r="E222" s="28"/>
      <c r="F222" s="28"/>
      <c r="G222" s="25"/>
      <c r="H222" s="122"/>
      <c r="I222" s="122"/>
      <c r="J222" s="122"/>
      <c r="K222" s="122"/>
    </row>
    <row r="223" spans="1:11" x14ac:dyDescent="0.25">
      <c r="A223" s="122"/>
      <c r="B223" s="72" t="s">
        <v>30</v>
      </c>
      <c r="C223" s="300" t="s">
        <v>69</v>
      </c>
      <c r="D223" s="300"/>
      <c r="E223" s="300"/>
      <c r="F223" s="25"/>
      <c r="G223" s="25"/>
      <c r="H223" s="122"/>
      <c r="I223" s="122"/>
      <c r="J223" s="122"/>
      <c r="K223" s="122"/>
    </row>
    <row r="224" spans="1:11" x14ac:dyDescent="0.25">
      <c r="A224" s="218"/>
      <c r="B224" s="219"/>
      <c r="C224" s="126"/>
      <c r="D224" s="218"/>
      <c r="E224" s="218"/>
      <c r="F224" s="126"/>
      <c r="G224" s="122"/>
      <c r="H224" s="122"/>
      <c r="I224" s="122"/>
      <c r="J224" s="122"/>
      <c r="K224" s="126"/>
    </row>
    <row r="225" spans="1:11" x14ac:dyDescent="0.25">
      <c r="A225" s="122"/>
      <c r="B225" s="4" t="s">
        <v>3</v>
      </c>
      <c r="C225" s="59"/>
      <c r="D225" s="124" t="s">
        <v>57</v>
      </c>
      <c r="E225" s="8" t="s">
        <v>5</v>
      </c>
      <c r="F225" s="20"/>
      <c r="G225" s="124"/>
      <c r="H225" s="90"/>
      <c r="I225" s="90"/>
      <c r="J225" s="8" t="s">
        <v>81</v>
      </c>
      <c r="K225" s="77">
        <v>5</v>
      </c>
    </row>
    <row r="226" spans="1:11" x14ac:dyDescent="0.25">
      <c r="A226" s="122"/>
      <c r="B226" s="9"/>
      <c r="C226" s="59"/>
      <c r="D226" s="124" t="s">
        <v>58</v>
      </c>
      <c r="E226" s="8" t="s">
        <v>7</v>
      </c>
      <c r="F226" s="20">
        <v>1</v>
      </c>
      <c r="G226" s="124"/>
      <c r="H226" s="122"/>
      <c r="I226" s="122"/>
      <c r="J226" s="122"/>
      <c r="K226" s="78"/>
    </row>
    <row r="227" spans="1:11" x14ac:dyDescent="0.25">
      <c r="A227" s="122"/>
      <c r="B227" s="9"/>
      <c r="C227" s="59"/>
      <c r="D227" s="124" t="s">
        <v>59</v>
      </c>
      <c r="E227" s="122"/>
      <c r="F227" s="127"/>
      <c r="G227" s="122"/>
      <c r="H227" s="90"/>
      <c r="I227" s="90"/>
      <c r="J227" s="8" t="s">
        <v>9</v>
      </c>
      <c r="K227" s="79">
        <f>K234+K235+K236+K237+K238+K239+K240+K241+K242+K243+K244+K245+K246+K247+K248+K249+K249+K250</f>
        <v>0.21950000000000003</v>
      </c>
    </row>
    <row r="228" spans="1:11" x14ac:dyDescent="0.25">
      <c r="A228" s="122"/>
      <c r="B228" s="9"/>
      <c r="C228" s="59" t="s">
        <v>29</v>
      </c>
      <c r="D228" s="124" t="s">
        <v>61</v>
      </c>
      <c r="E228" s="8" t="s">
        <v>28</v>
      </c>
      <c r="F228" s="20"/>
      <c r="G228" s="124"/>
      <c r="H228" s="122"/>
      <c r="I228" s="122"/>
      <c r="J228" s="122"/>
      <c r="K228" s="78"/>
    </row>
    <row r="229" spans="1:11" x14ac:dyDescent="0.25">
      <c r="A229" s="122"/>
      <c r="B229" s="9"/>
      <c r="C229" s="59"/>
      <c r="D229" s="124" t="s">
        <v>60</v>
      </c>
      <c r="E229" s="122"/>
      <c r="F229" s="127"/>
      <c r="G229" s="122"/>
      <c r="H229" s="90"/>
      <c r="I229" s="90"/>
      <c r="J229" s="8" t="s">
        <v>12</v>
      </c>
      <c r="K229" s="79">
        <f>K225-K227</f>
        <v>4.7805</v>
      </c>
    </row>
    <row r="230" spans="1:11" x14ac:dyDescent="0.25">
      <c r="A230" s="122"/>
      <c r="B230" s="9"/>
      <c r="C230" s="59"/>
      <c r="D230" s="124" t="s">
        <v>63</v>
      </c>
      <c r="E230" s="8" t="s">
        <v>14</v>
      </c>
      <c r="F230" s="13" t="s">
        <v>70</v>
      </c>
      <c r="G230" s="124"/>
      <c r="H230" s="122"/>
      <c r="I230" s="122"/>
      <c r="J230" s="122"/>
      <c r="K230" s="78"/>
    </row>
    <row r="231" spans="1:11" x14ac:dyDescent="0.25">
      <c r="A231" s="122"/>
      <c r="B231" s="9"/>
      <c r="C231" s="59"/>
      <c r="D231" s="124" t="s">
        <v>62</v>
      </c>
      <c r="E231" s="8" t="s">
        <v>27</v>
      </c>
      <c r="F231" s="13" t="s">
        <v>70</v>
      </c>
      <c r="G231" s="124"/>
      <c r="H231" s="90"/>
      <c r="I231" s="90"/>
      <c r="J231" s="8" t="s">
        <v>16</v>
      </c>
      <c r="K231" s="80">
        <f>K227/K225</f>
        <v>4.3900000000000008E-2</v>
      </c>
    </row>
    <row r="232" spans="1:11" x14ac:dyDescent="0.25">
      <c r="A232" s="122"/>
      <c r="B232" s="126"/>
      <c r="C232" s="6"/>
      <c r="D232" s="126"/>
      <c r="E232" s="126"/>
      <c r="F232" s="6"/>
      <c r="G232" s="122"/>
      <c r="H232" s="126"/>
      <c r="I232" s="126"/>
      <c r="J232" s="126"/>
      <c r="K232" s="81"/>
    </row>
    <row r="233" spans="1:11" ht="15.75" thickBot="1" x14ac:dyDescent="0.3">
      <c r="A233" s="9"/>
      <c r="B233" s="131" t="s">
        <v>64</v>
      </c>
      <c r="C233" s="131" t="s">
        <v>18</v>
      </c>
      <c r="D233" s="131" t="s">
        <v>40</v>
      </c>
      <c r="E233" s="298" t="s">
        <v>20</v>
      </c>
      <c r="F233" s="299"/>
      <c r="G233" s="131" t="s">
        <v>42</v>
      </c>
      <c r="H233" s="131" t="s">
        <v>50</v>
      </c>
      <c r="I233" s="131" t="s">
        <v>49</v>
      </c>
      <c r="J233" s="131" t="s">
        <v>51</v>
      </c>
      <c r="K233" s="131" t="s">
        <v>22</v>
      </c>
    </row>
    <row r="234" spans="1:11" ht="15.75" thickBot="1" x14ac:dyDescent="0.3">
      <c r="A234" s="9"/>
      <c r="B234" s="130"/>
      <c r="C234" s="65"/>
      <c r="D234" s="69" t="s">
        <v>35</v>
      </c>
      <c r="E234" s="296"/>
      <c r="F234" s="297"/>
      <c r="G234" s="67"/>
      <c r="H234" s="75"/>
      <c r="I234" s="47"/>
      <c r="J234" s="85"/>
      <c r="K234" s="82">
        <f t="shared" ref="K234:K239" si="8">H234*C234</f>
        <v>0</v>
      </c>
    </row>
    <row r="235" spans="1:11" x14ac:dyDescent="0.25">
      <c r="A235" s="9"/>
      <c r="B235" s="128"/>
      <c r="C235" s="20"/>
      <c r="D235" s="67" t="s">
        <v>32</v>
      </c>
      <c r="E235" s="293"/>
      <c r="F235" s="293"/>
      <c r="G235" s="13"/>
      <c r="H235" s="71"/>
      <c r="I235" s="45"/>
      <c r="J235" s="86"/>
      <c r="K235" s="79">
        <f t="shared" si="8"/>
        <v>0</v>
      </c>
    </row>
    <row r="236" spans="1:11" x14ac:dyDescent="0.25">
      <c r="A236" s="9"/>
      <c r="B236" s="128"/>
      <c r="C236" s="20"/>
      <c r="D236" s="13" t="s">
        <v>32</v>
      </c>
      <c r="E236" s="293"/>
      <c r="F236" s="293"/>
      <c r="G236" s="13"/>
      <c r="H236" s="71"/>
      <c r="I236" s="45"/>
      <c r="J236" s="86"/>
      <c r="K236" s="79">
        <f t="shared" si="8"/>
        <v>0</v>
      </c>
    </row>
    <row r="237" spans="1:11" x14ac:dyDescent="0.25">
      <c r="A237" s="9"/>
      <c r="B237" s="128"/>
      <c r="C237" s="20"/>
      <c r="D237" s="13" t="s">
        <v>32</v>
      </c>
      <c r="E237" s="293"/>
      <c r="F237" s="293"/>
      <c r="G237" s="13"/>
      <c r="H237" s="71"/>
      <c r="I237" s="45"/>
      <c r="J237" s="86"/>
      <c r="K237" s="79">
        <f t="shared" si="8"/>
        <v>0</v>
      </c>
    </row>
    <row r="238" spans="1:11" x14ac:dyDescent="0.25">
      <c r="A238" s="9"/>
      <c r="B238" s="128"/>
      <c r="C238" s="20"/>
      <c r="D238" s="13" t="s">
        <v>32</v>
      </c>
      <c r="E238" s="293"/>
      <c r="F238" s="293"/>
      <c r="G238" s="13"/>
      <c r="H238" s="71"/>
      <c r="I238" s="45"/>
      <c r="J238" s="86"/>
      <c r="K238" s="79">
        <f t="shared" si="8"/>
        <v>0</v>
      </c>
    </row>
    <row r="239" spans="1:11" x14ac:dyDescent="0.25">
      <c r="A239" s="9"/>
      <c r="B239" s="128"/>
      <c r="C239" s="20"/>
      <c r="D239" s="13" t="s">
        <v>32</v>
      </c>
      <c r="E239" s="293"/>
      <c r="F239" s="293"/>
      <c r="G239" s="13"/>
      <c r="H239" s="71"/>
      <c r="I239" s="45"/>
      <c r="J239" s="86"/>
      <c r="K239" s="79">
        <f t="shared" si="8"/>
        <v>0</v>
      </c>
    </row>
    <row r="240" spans="1:11" x14ac:dyDescent="0.25">
      <c r="A240" s="9"/>
      <c r="B240" s="128"/>
      <c r="C240" s="20"/>
      <c r="D240" s="13" t="s">
        <v>32</v>
      </c>
      <c r="E240" s="293"/>
      <c r="F240" s="293"/>
      <c r="G240" s="13"/>
      <c r="H240" s="71"/>
      <c r="I240" s="45"/>
      <c r="J240" s="86"/>
      <c r="K240" s="79">
        <f>H240/16</f>
        <v>0</v>
      </c>
    </row>
    <row r="241" spans="1:11" ht="15.75" thickBot="1" x14ac:dyDescent="0.3">
      <c r="A241" s="9"/>
      <c r="B241" s="129"/>
      <c r="C241" s="39"/>
      <c r="D241" s="66" t="s">
        <v>32</v>
      </c>
      <c r="E241" s="295"/>
      <c r="F241" s="295"/>
      <c r="G241" s="32"/>
      <c r="H241" s="76"/>
      <c r="I241" s="46"/>
      <c r="J241" s="87"/>
      <c r="K241" s="83">
        <f>H241/16</f>
        <v>0</v>
      </c>
    </row>
    <row r="242" spans="1:11" ht="15.75" thickBot="1" x14ac:dyDescent="0.3">
      <c r="A242" s="9"/>
      <c r="B242" s="128" t="s">
        <v>100</v>
      </c>
      <c r="C242" s="65">
        <v>1.5</v>
      </c>
      <c r="D242" s="68" t="s">
        <v>34</v>
      </c>
      <c r="E242" s="296"/>
      <c r="F242" s="297"/>
      <c r="G242" s="67"/>
      <c r="H242" s="75">
        <v>5.5E-2</v>
      </c>
      <c r="I242" s="47">
        <v>21.96</v>
      </c>
      <c r="J242" s="85" t="s">
        <v>105</v>
      </c>
      <c r="K242" s="84">
        <f t="shared" ref="K242:K250" si="9">H242*C242</f>
        <v>8.2500000000000004E-2</v>
      </c>
    </row>
    <row r="243" spans="1:11" x14ac:dyDescent="0.25">
      <c r="A243" s="9"/>
      <c r="B243" s="128"/>
      <c r="C243" s="20"/>
      <c r="D243" s="67" t="s">
        <v>33</v>
      </c>
      <c r="E243" s="293"/>
      <c r="F243" s="293"/>
      <c r="G243" s="13"/>
      <c r="H243" s="71"/>
      <c r="I243" s="47"/>
      <c r="J243" s="85"/>
      <c r="K243" s="84">
        <f t="shared" si="9"/>
        <v>0</v>
      </c>
    </row>
    <row r="244" spans="1:11" x14ac:dyDescent="0.25">
      <c r="A244" s="9"/>
      <c r="B244" s="128"/>
      <c r="C244" s="20"/>
      <c r="D244" s="13" t="s">
        <v>33</v>
      </c>
      <c r="E244" s="293"/>
      <c r="F244" s="293"/>
      <c r="G244" s="13"/>
      <c r="H244" s="71"/>
      <c r="I244" s="47"/>
      <c r="J244" s="85"/>
      <c r="K244" s="84">
        <f t="shared" si="9"/>
        <v>0</v>
      </c>
    </row>
    <row r="245" spans="1:11" x14ac:dyDescent="0.25">
      <c r="A245" s="9"/>
      <c r="B245" s="128"/>
      <c r="C245" s="20"/>
      <c r="D245" s="13" t="s">
        <v>33</v>
      </c>
      <c r="E245" s="293"/>
      <c r="F245" s="293"/>
      <c r="G245" s="13"/>
      <c r="H245" s="71"/>
      <c r="I245" s="47"/>
      <c r="J245" s="85"/>
      <c r="K245" s="84">
        <f t="shared" si="9"/>
        <v>0</v>
      </c>
    </row>
    <row r="246" spans="1:11" x14ac:dyDescent="0.25">
      <c r="A246" s="9"/>
      <c r="B246" s="128"/>
      <c r="C246" s="20"/>
      <c r="D246" s="13" t="s">
        <v>33</v>
      </c>
      <c r="E246" s="293"/>
      <c r="F246" s="293"/>
      <c r="G246" s="13"/>
      <c r="H246" s="71"/>
      <c r="I246" s="47"/>
      <c r="J246" s="85"/>
      <c r="K246" s="84">
        <f t="shared" si="9"/>
        <v>0</v>
      </c>
    </row>
    <row r="247" spans="1:11" x14ac:dyDescent="0.25">
      <c r="A247" s="9"/>
      <c r="B247" s="128"/>
      <c r="C247" s="20"/>
      <c r="D247" s="13" t="s">
        <v>33</v>
      </c>
      <c r="E247" s="293"/>
      <c r="F247" s="293"/>
      <c r="G247" s="13"/>
      <c r="H247" s="71"/>
      <c r="I247" s="47"/>
      <c r="J247" s="85"/>
      <c r="K247" s="84">
        <f t="shared" si="9"/>
        <v>0</v>
      </c>
    </row>
    <row r="248" spans="1:11" x14ac:dyDescent="0.25">
      <c r="A248" s="9"/>
      <c r="B248" s="128"/>
      <c r="C248" s="20"/>
      <c r="D248" s="13" t="s">
        <v>33</v>
      </c>
      <c r="E248" s="293"/>
      <c r="F248" s="293"/>
      <c r="G248" s="13"/>
      <c r="H248" s="71"/>
      <c r="I248" s="47"/>
      <c r="J248" s="85"/>
      <c r="K248" s="84">
        <f t="shared" si="9"/>
        <v>0</v>
      </c>
    </row>
    <row r="249" spans="1:11" x14ac:dyDescent="0.25">
      <c r="A249" s="9"/>
      <c r="B249" s="128"/>
      <c r="C249" s="20"/>
      <c r="D249" s="13" t="s">
        <v>33</v>
      </c>
      <c r="E249" s="293"/>
      <c r="F249" s="293"/>
      <c r="G249" s="13"/>
      <c r="H249" s="71"/>
      <c r="I249" s="47"/>
      <c r="J249" s="85"/>
      <c r="K249" s="84">
        <f t="shared" si="9"/>
        <v>0</v>
      </c>
    </row>
    <row r="250" spans="1:11" x14ac:dyDescent="0.25">
      <c r="A250" s="122"/>
      <c r="B250" s="92" t="s">
        <v>65</v>
      </c>
      <c r="C250" s="132">
        <v>1</v>
      </c>
      <c r="D250" s="132" t="s">
        <v>35</v>
      </c>
      <c r="E250" s="294"/>
      <c r="F250" s="294"/>
      <c r="G250" s="132"/>
      <c r="H250" s="94">
        <f>K267</f>
        <v>0.13700000000000001</v>
      </c>
      <c r="I250" s="95"/>
      <c r="J250" s="96"/>
      <c r="K250" s="84">
        <f t="shared" si="9"/>
        <v>0.13700000000000001</v>
      </c>
    </row>
    <row r="251" spans="1:11" x14ac:dyDescent="0.25">
      <c r="A251" s="122"/>
      <c r="B251" s="6"/>
      <c r="C251" s="6"/>
      <c r="D251" s="122"/>
      <c r="E251" s="122"/>
      <c r="F251" s="122"/>
      <c r="G251" s="122"/>
      <c r="H251" s="122"/>
      <c r="I251" s="122"/>
      <c r="J251" s="122"/>
      <c r="K251" s="122"/>
    </row>
    <row r="252" spans="1:11" x14ac:dyDescent="0.25">
      <c r="A252" s="9"/>
      <c r="B252" s="234" t="s">
        <v>23</v>
      </c>
      <c r="C252" s="235"/>
    </row>
    <row r="253" spans="1:11" x14ac:dyDescent="0.25">
      <c r="A253" s="17">
        <v>1</v>
      </c>
      <c r="B253" s="287"/>
      <c r="C253" s="288"/>
      <c r="D253" s="288"/>
      <c r="E253" s="288"/>
      <c r="F253" s="288"/>
      <c r="G253" s="288"/>
      <c r="H253" s="288"/>
      <c r="I253" s="288"/>
      <c r="J253" s="288"/>
      <c r="K253" s="289"/>
    </row>
    <row r="254" spans="1:11" x14ac:dyDescent="0.25">
      <c r="A254" s="17">
        <v>2</v>
      </c>
      <c r="B254" s="287"/>
      <c r="C254" s="288"/>
      <c r="D254" s="288"/>
      <c r="E254" s="288"/>
      <c r="F254" s="288"/>
      <c r="G254" s="288"/>
      <c r="H254" s="288"/>
      <c r="I254" s="288"/>
      <c r="J254" s="288"/>
      <c r="K254" s="289"/>
    </row>
    <row r="255" spans="1:11" x14ac:dyDescent="0.25">
      <c r="A255" s="17">
        <v>3</v>
      </c>
      <c r="B255" s="287"/>
      <c r="C255" s="288"/>
      <c r="D255" s="288"/>
      <c r="E255" s="288"/>
      <c r="F255" s="288"/>
      <c r="G255" s="288"/>
      <c r="H255" s="288"/>
      <c r="I255" s="288"/>
      <c r="J255" s="288"/>
      <c r="K255" s="289"/>
    </row>
    <row r="256" spans="1:11" x14ac:dyDescent="0.25">
      <c r="A256" s="17">
        <v>4</v>
      </c>
      <c r="B256" s="287"/>
      <c r="C256" s="288"/>
      <c r="D256" s="288"/>
      <c r="E256" s="288"/>
      <c r="F256" s="288"/>
      <c r="G256" s="288"/>
      <c r="H256" s="288"/>
      <c r="I256" s="288"/>
      <c r="J256" s="288"/>
      <c r="K256" s="289"/>
    </row>
    <row r="257" spans="1:11" x14ac:dyDescent="0.25">
      <c r="A257" s="17">
        <v>5</v>
      </c>
      <c r="B257" s="287"/>
      <c r="C257" s="288"/>
      <c r="D257" s="288"/>
      <c r="E257" s="288"/>
      <c r="F257" s="288"/>
      <c r="G257" s="288"/>
      <c r="H257" s="288"/>
      <c r="I257" s="288"/>
      <c r="J257" s="288"/>
      <c r="K257" s="289"/>
    </row>
    <row r="258" spans="1:11" x14ac:dyDescent="0.25">
      <c r="A258" s="17">
        <v>6</v>
      </c>
      <c r="B258" s="287"/>
      <c r="C258" s="288"/>
      <c r="D258" s="288"/>
      <c r="E258" s="288"/>
      <c r="F258" s="288"/>
      <c r="G258" s="288"/>
      <c r="H258" s="288"/>
      <c r="I258" s="288"/>
      <c r="J258" s="288"/>
      <c r="K258" s="289"/>
    </row>
    <row r="259" spans="1:11" x14ac:dyDescent="0.25">
      <c r="A259" s="17">
        <v>7</v>
      </c>
      <c r="B259" s="287"/>
      <c r="C259" s="288"/>
      <c r="D259" s="288"/>
      <c r="E259" s="288"/>
      <c r="F259" s="288"/>
      <c r="G259" s="288"/>
      <c r="H259" s="288"/>
      <c r="I259" s="288"/>
      <c r="J259" s="288"/>
      <c r="K259" s="289"/>
    </row>
    <row r="260" spans="1:11" x14ac:dyDescent="0.25">
      <c r="A260" s="17">
        <v>8</v>
      </c>
      <c r="B260" s="287"/>
      <c r="C260" s="288"/>
      <c r="D260" s="288"/>
      <c r="E260" s="288"/>
      <c r="F260" s="288"/>
      <c r="G260" s="288"/>
      <c r="H260" s="288"/>
      <c r="I260" s="288"/>
      <c r="J260" s="288"/>
      <c r="K260" s="289"/>
    </row>
    <row r="261" spans="1:11" x14ac:dyDescent="0.25">
      <c r="A261" s="122"/>
    </row>
    <row r="262" spans="1:11" x14ac:dyDescent="0.25">
      <c r="A262" s="9"/>
      <c r="B262" s="241" t="s">
        <v>24</v>
      </c>
      <c r="C262" s="242"/>
      <c r="D262" s="242"/>
      <c r="E262" s="243"/>
      <c r="F262" s="124"/>
      <c r="G262" s="122"/>
      <c r="H262" s="292" t="s">
        <v>140</v>
      </c>
      <c r="I262" s="292"/>
      <c r="J262" s="292"/>
      <c r="K262" s="292"/>
    </row>
    <row r="263" spans="1:11" x14ac:dyDescent="0.25">
      <c r="A263" s="17">
        <v>1</v>
      </c>
      <c r="B263" s="220"/>
      <c r="C263" s="220"/>
      <c r="D263" s="220"/>
      <c r="E263" s="22"/>
      <c r="F263" s="124"/>
      <c r="G263" s="122"/>
      <c r="H263" s="290" t="s">
        <v>109</v>
      </c>
      <c r="I263" s="291"/>
      <c r="J263" s="128" t="s">
        <v>106</v>
      </c>
      <c r="K263" s="13">
        <v>5.1999999999999998E-2</v>
      </c>
    </row>
    <row r="264" spans="1:11" x14ac:dyDescent="0.25">
      <c r="A264" s="17">
        <v>2</v>
      </c>
      <c r="B264" s="220"/>
      <c r="C264" s="220"/>
      <c r="D264" s="220"/>
      <c r="E264" s="23"/>
      <c r="F264" s="124"/>
      <c r="G264" s="122"/>
      <c r="H264" s="290" t="s">
        <v>110</v>
      </c>
      <c r="I264" s="291"/>
      <c r="J264" s="128" t="s">
        <v>107</v>
      </c>
      <c r="K264" s="13">
        <v>0.02</v>
      </c>
    </row>
    <row r="265" spans="1:11" x14ac:dyDescent="0.25">
      <c r="A265" s="17">
        <v>3</v>
      </c>
      <c r="B265" s="220"/>
      <c r="C265" s="220"/>
      <c r="D265" s="220"/>
      <c r="E265" s="23"/>
      <c r="F265" s="124"/>
      <c r="G265" s="122"/>
      <c r="H265" s="290" t="s">
        <v>111</v>
      </c>
      <c r="I265" s="291"/>
      <c r="J265" s="128" t="s">
        <v>107</v>
      </c>
      <c r="K265" s="13">
        <v>6.5000000000000002E-2</v>
      </c>
    </row>
    <row r="266" spans="1:11" x14ac:dyDescent="0.25">
      <c r="A266" s="17">
        <v>4</v>
      </c>
      <c r="B266" s="220"/>
      <c r="C266" s="220"/>
      <c r="D266" s="220"/>
      <c r="E266" s="24"/>
      <c r="F266" s="124"/>
      <c r="G266" s="122"/>
      <c r="H266" s="285"/>
      <c r="I266" s="286"/>
      <c r="J266" s="128"/>
      <c r="K266" s="128"/>
    </row>
    <row r="267" spans="1:11" x14ac:dyDescent="0.25">
      <c r="A267" s="9"/>
      <c r="B267" s="244" t="s">
        <v>25</v>
      </c>
      <c r="C267" s="245"/>
      <c r="D267" s="245"/>
      <c r="E267" s="246"/>
      <c r="F267" s="124"/>
      <c r="G267" s="122"/>
      <c r="H267" s="285"/>
      <c r="I267" s="286"/>
      <c r="J267" s="128"/>
      <c r="K267" s="128">
        <f>K263+K264+K265</f>
        <v>0.13700000000000001</v>
      </c>
    </row>
    <row r="268" spans="1:11" x14ac:dyDescent="0.25">
      <c r="A268" s="122"/>
      <c r="B268" s="125"/>
      <c r="C268" s="125"/>
      <c r="D268" s="125"/>
      <c r="E268" s="125"/>
      <c r="F268" s="122"/>
      <c r="G268" s="122"/>
      <c r="H268" s="122"/>
      <c r="I268" s="122"/>
      <c r="J268" s="122"/>
      <c r="K268" s="122"/>
    </row>
    <row r="269" spans="1:11" x14ac:dyDescent="0.25">
      <c r="A269" s="122"/>
      <c r="B269" s="122"/>
      <c r="C269" s="122"/>
      <c r="D269" s="122"/>
      <c r="E269" s="122"/>
      <c r="F269" s="122"/>
      <c r="G269" s="122"/>
      <c r="H269" s="122"/>
      <c r="I269" s="122"/>
      <c r="J269" s="122"/>
      <c r="K269" s="122"/>
    </row>
  </sheetData>
  <mergeCells count="229">
    <mergeCell ref="A56:B56"/>
    <mergeCell ref="C57:E57"/>
    <mergeCell ref="C59:E59"/>
    <mergeCell ref="C61:E61"/>
    <mergeCell ref="B51:E51"/>
    <mergeCell ref="H51:I51"/>
    <mergeCell ref="B48:D48"/>
    <mergeCell ref="H48:I48"/>
    <mergeCell ref="B49:D49"/>
    <mergeCell ref="H49:I49"/>
    <mergeCell ref="B50:D50"/>
    <mergeCell ref="H50:I50"/>
    <mergeCell ref="C55:E55"/>
    <mergeCell ref="B47:D47"/>
    <mergeCell ref="H47:I47"/>
    <mergeCell ref="B36:C36"/>
    <mergeCell ref="B37:K37"/>
    <mergeCell ref="B38:K38"/>
    <mergeCell ref="B39:K39"/>
    <mergeCell ref="B40:K40"/>
    <mergeCell ref="B41:K41"/>
    <mergeCell ref="B42:K42"/>
    <mergeCell ref="B43:K43"/>
    <mergeCell ref="B44:K44"/>
    <mergeCell ref="B46:E46"/>
    <mergeCell ref="H46:K46"/>
    <mergeCell ref="E34:F34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22:F22"/>
    <mergeCell ref="C1:E1"/>
    <mergeCell ref="A2:B2"/>
    <mergeCell ref="C3:E3"/>
    <mergeCell ref="C5:E5"/>
    <mergeCell ref="C7:E7"/>
    <mergeCell ref="A8:B8"/>
    <mergeCell ref="D8:E8"/>
    <mergeCell ref="E17:F17"/>
    <mergeCell ref="E18:F18"/>
    <mergeCell ref="E19:F19"/>
    <mergeCell ref="E20:F20"/>
    <mergeCell ref="E21:F21"/>
    <mergeCell ref="E74:F74"/>
    <mergeCell ref="E75:F75"/>
    <mergeCell ref="E76:F76"/>
    <mergeCell ref="E77:F77"/>
    <mergeCell ref="E78:F78"/>
    <mergeCell ref="A62:B62"/>
    <mergeCell ref="D62:E62"/>
    <mergeCell ref="E71:F71"/>
    <mergeCell ref="E72:F72"/>
    <mergeCell ref="E73:F73"/>
    <mergeCell ref="E84:F84"/>
    <mergeCell ref="E85:F85"/>
    <mergeCell ref="E86:F86"/>
    <mergeCell ref="E87:F87"/>
    <mergeCell ref="E88:F88"/>
    <mergeCell ref="E79:F79"/>
    <mergeCell ref="E80:F80"/>
    <mergeCell ref="E81:F81"/>
    <mergeCell ref="E82:F82"/>
    <mergeCell ref="E83:F83"/>
    <mergeCell ref="B95:K95"/>
    <mergeCell ref="B96:K96"/>
    <mergeCell ref="B97:K97"/>
    <mergeCell ref="B98:K98"/>
    <mergeCell ref="B100:E100"/>
    <mergeCell ref="H100:K100"/>
    <mergeCell ref="B90:C90"/>
    <mergeCell ref="B91:K91"/>
    <mergeCell ref="B92:K92"/>
    <mergeCell ref="B93:K93"/>
    <mergeCell ref="B94:K94"/>
    <mergeCell ref="B104:D104"/>
    <mergeCell ref="H104:I104"/>
    <mergeCell ref="B105:E105"/>
    <mergeCell ref="H105:I105"/>
    <mergeCell ref="C109:E109"/>
    <mergeCell ref="B101:D101"/>
    <mergeCell ref="H101:I101"/>
    <mergeCell ref="B102:D102"/>
    <mergeCell ref="H102:I102"/>
    <mergeCell ref="B103:D103"/>
    <mergeCell ref="H103:I103"/>
    <mergeCell ref="E125:F125"/>
    <mergeCell ref="E126:F126"/>
    <mergeCell ref="E127:F127"/>
    <mergeCell ref="E128:F128"/>
    <mergeCell ref="E129:F129"/>
    <mergeCell ref="A110:B110"/>
    <mergeCell ref="C111:E111"/>
    <mergeCell ref="C113:E113"/>
    <mergeCell ref="C115:E115"/>
    <mergeCell ref="A116:B116"/>
    <mergeCell ref="D116:E116"/>
    <mergeCell ref="E135:F135"/>
    <mergeCell ref="E136:F136"/>
    <mergeCell ref="E137:F137"/>
    <mergeCell ref="E138:F138"/>
    <mergeCell ref="E139:F139"/>
    <mergeCell ref="E130:F130"/>
    <mergeCell ref="E131:F131"/>
    <mergeCell ref="E132:F132"/>
    <mergeCell ref="E133:F133"/>
    <mergeCell ref="E134:F134"/>
    <mergeCell ref="B146:K146"/>
    <mergeCell ref="B147:K147"/>
    <mergeCell ref="B148:K148"/>
    <mergeCell ref="B149:K149"/>
    <mergeCell ref="B150:K150"/>
    <mergeCell ref="E140:F140"/>
    <mergeCell ref="E141:F141"/>
    <mergeCell ref="E142:F142"/>
    <mergeCell ref="B144:C144"/>
    <mergeCell ref="B145:K145"/>
    <mergeCell ref="B156:D156"/>
    <mergeCell ref="H156:I156"/>
    <mergeCell ref="B157:D157"/>
    <mergeCell ref="H157:I157"/>
    <mergeCell ref="B158:D158"/>
    <mergeCell ref="H158:I158"/>
    <mergeCell ref="B151:K151"/>
    <mergeCell ref="B152:K152"/>
    <mergeCell ref="B154:E154"/>
    <mergeCell ref="H154:K154"/>
    <mergeCell ref="B155:D155"/>
    <mergeCell ref="H155:I155"/>
    <mergeCell ref="C167:E167"/>
    <mergeCell ref="C169:E169"/>
    <mergeCell ref="A170:B170"/>
    <mergeCell ref="D170:E170"/>
    <mergeCell ref="E179:F179"/>
    <mergeCell ref="B159:E159"/>
    <mergeCell ref="H159:I159"/>
    <mergeCell ref="C163:E163"/>
    <mergeCell ref="A164:B164"/>
    <mergeCell ref="C165:E165"/>
    <mergeCell ref="E185:F185"/>
    <mergeCell ref="E186:F186"/>
    <mergeCell ref="E187:F187"/>
    <mergeCell ref="E188:F188"/>
    <mergeCell ref="E189:F189"/>
    <mergeCell ref="E180:F180"/>
    <mergeCell ref="E181:F181"/>
    <mergeCell ref="E182:F182"/>
    <mergeCell ref="E183:F183"/>
    <mergeCell ref="E184:F184"/>
    <mergeCell ref="E195:F195"/>
    <mergeCell ref="E196:F196"/>
    <mergeCell ref="B198:C198"/>
    <mergeCell ref="B199:K199"/>
    <mergeCell ref="B200:K200"/>
    <mergeCell ref="E190:F190"/>
    <mergeCell ref="E191:F191"/>
    <mergeCell ref="E192:F192"/>
    <mergeCell ref="E193:F193"/>
    <mergeCell ref="E194:F194"/>
    <mergeCell ref="B206:K206"/>
    <mergeCell ref="B208:E208"/>
    <mergeCell ref="H208:K208"/>
    <mergeCell ref="B209:D209"/>
    <mergeCell ref="H209:I209"/>
    <mergeCell ref="B201:K201"/>
    <mergeCell ref="B202:K202"/>
    <mergeCell ref="B203:K203"/>
    <mergeCell ref="B204:K204"/>
    <mergeCell ref="B205:K205"/>
    <mergeCell ref="B213:E213"/>
    <mergeCell ref="H213:I213"/>
    <mergeCell ref="C217:E217"/>
    <mergeCell ref="A218:B218"/>
    <mergeCell ref="B210:D210"/>
    <mergeCell ref="H210:I210"/>
    <mergeCell ref="B211:D211"/>
    <mergeCell ref="H211:I211"/>
    <mergeCell ref="B212:D212"/>
    <mergeCell ref="H212:I212"/>
    <mergeCell ref="E234:F234"/>
    <mergeCell ref="E235:F235"/>
    <mergeCell ref="E236:F236"/>
    <mergeCell ref="E237:F237"/>
    <mergeCell ref="E238:F238"/>
    <mergeCell ref="C221:E221"/>
    <mergeCell ref="C223:E223"/>
    <mergeCell ref="A224:B224"/>
    <mergeCell ref="D224:E224"/>
    <mergeCell ref="E233:F233"/>
    <mergeCell ref="E244:F244"/>
    <mergeCell ref="E245:F245"/>
    <mergeCell ref="E246:F246"/>
    <mergeCell ref="E247:F247"/>
    <mergeCell ref="E248:F248"/>
    <mergeCell ref="E239:F239"/>
    <mergeCell ref="E240:F240"/>
    <mergeCell ref="E241:F241"/>
    <mergeCell ref="E242:F242"/>
    <mergeCell ref="E243:F243"/>
    <mergeCell ref="B255:K255"/>
    <mergeCell ref="B256:K256"/>
    <mergeCell ref="B257:K257"/>
    <mergeCell ref="B258:K258"/>
    <mergeCell ref="B259:K259"/>
    <mergeCell ref="E249:F249"/>
    <mergeCell ref="E250:F250"/>
    <mergeCell ref="B252:C252"/>
    <mergeCell ref="B253:K253"/>
    <mergeCell ref="B254:K254"/>
    <mergeCell ref="B267:E267"/>
    <mergeCell ref="H267:I267"/>
    <mergeCell ref="B264:D264"/>
    <mergeCell ref="H264:I264"/>
    <mergeCell ref="B265:D265"/>
    <mergeCell ref="H265:I265"/>
    <mergeCell ref="B266:D266"/>
    <mergeCell ref="H266:I266"/>
    <mergeCell ref="B260:K260"/>
    <mergeCell ref="B262:E262"/>
    <mergeCell ref="H262:K262"/>
    <mergeCell ref="B263:D263"/>
    <mergeCell ref="H263:I26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K320"/>
  <sheetViews>
    <sheetView topLeftCell="A11" workbookViewId="0">
      <selection activeCell="N315" sqref="N315"/>
    </sheetView>
  </sheetViews>
  <sheetFormatPr defaultRowHeight="15" x14ac:dyDescent="0.25"/>
  <cols>
    <col min="1" max="1" width="6.7109375" customWidth="1"/>
    <col min="2" max="2" width="24.85546875" customWidth="1"/>
    <col min="3" max="3" width="5.28515625" customWidth="1"/>
    <col min="4" max="4" width="13.140625" customWidth="1"/>
    <col min="5" max="5" width="13.5703125" customWidth="1"/>
    <col min="6" max="6" width="5.42578125" customWidth="1"/>
    <col min="7" max="7" width="10.42578125" customWidth="1"/>
    <col min="8" max="8" width="10.7109375" customWidth="1"/>
    <col min="9" max="10" width="10" customWidth="1"/>
    <col min="11" max="11" width="14.140625" customWidth="1"/>
  </cols>
  <sheetData>
    <row r="1" spans="1:11" x14ac:dyDescent="0.25">
      <c r="A1" s="122"/>
      <c r="B1" s="72" t="s">
        <v>44</v>
      </c>
      <c r="C1" s="300" t="s">
        <v>129</v>
      </c>
      <c r="D1" s="300"/>
      <c r="E1" s="300"/>
      <c r="F1" s="25"/>
      <c r="G1" s="122"/>
      <c r="H1" s="73"/>
      <c r="I1" s="73"/>
      <c r="J1" s="73" t="s">
        <v>41</v>
      </c>
      <c r="K1" s="74">
        <v>102114</v>
      </c>
    </row>
    <row r="2" spans="1:11" x14ac:dyDescent="0.25">
      <c r="A2" s="218"/>
      <c r="B2" s="219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25">
      <c r="A3" s="122"/>
      <c r="B3" s="72" t="s">
        <v>2</v>
      </c>
      <c r="C3" s="136" t="s">
        <v>148</v>
      </c>
      <c r="D3" s="136"/>
      <c r="E3" s="136"/>
      <c r="F3" s="29"/>
      <c r="G3" s="25"/>
      <c r="H3" s="122"/>
      <c r="I3" s="122"/>
      <c r="J3" s="108" t="s">
        <v>74</v>
      </c>
      <c r="K3" s="107"/>
    </row>
    <row r="4" spans="1:11" x14ac:dyDescent="0.25">
      <c r="A4" s="122"/>
      <c r="B4" s="123"/>
      <c r="C4" s="28"/>
      <c r="D4" s="28"/>
      <c r="E4" s="28"/>
      <c r="F4" s="28"/>
      <c r="G4" s="25"/>
      <c r="H4" s="122"/>
      <c r="I4" s="122"/>
      <c r="J4" s="122"/>
      <c r="K4" s="122"/>
    </row>
    <row r="5" spans="1:11" x14ac:dyDescent="0.25">
      <c r="A5" s="122"/>
      <c r="B5" s="72" t="s">
        <v>31</v>
      </c>
      <c r="C5" s="300" t="s">
        <v>68</v>
      </c>
      <c r="D5" s="300"/>
      <c r="E5" s="300"/>
      <c r="F5" s="25"/>
      <c r="G5" s="25"/>
      <c r="H5" s="122"/>
      <c r="I5" s="122"/>
      <c r="J5" s="122"/>
      <c r="K5" s="122"/>
    </row>
    <row r="6" spans="1:11" x14ac:dyDescent="0.25">
      <c r="A6" s="122"/>
      <c r="B6" s="123"/>
      <c r="C6" s="28"/>
      <c r="D6" s="28"/>
      <c r="E6" s="28"/>
      <c r="F6" s="28"/>
      <c r="G6" s="25"/>
      <c r="H6" s="122"/>
      <c r="I6" s="122"/>
      <c r="J6" s="122"/>
      <c r="K6" s="122"/>
    </row>
    <row r="7" spans="1:11" x14ac:dyDescent="0.25">
      <c r="A7" s="122"/>
      <c r="B7" s="72" t="s">
        <v>30</v>
      </c>
      <c r="C7" s="300" t="s">
        <v>69</v>
      </c>
      <c r="D7" s="300"/>
      <c r="E7" s="300"/>
      <c r="F7" s="25"/>
      <c r="G7" s="25"/>
      <c r="H7" s="122"/>
      <c r="I7" s="122"/>
      <c r="J7" s="122"/>
      <c r="K7" s="122"/>
    </row>
    <row r="8" spans="1:11" x14ac:dyDescent="0.25">
      <c r="A8" s="218"/>
      <c r="B8" s="219"/>
      <c r="C8" s="126"/>
      <c r="D8" s="218"/>
      <c r="E8" s="218"/>
      <c r="F8" s="126"/>
      <c r="G8" s="122"/>
      <c r="H8" s="122"/>
      <c r="I8" s="122"/>
      <c r="J8" s="122"/>
      <c r="K8" s="126"/>
    </row>
    <row r="9" spans="1:11" x14ac:dyDescent="0.25">
      <c r="A9" s="122"/>
      <c r="B9" s="4" t="s">
        <v>3</v>
      </c>
      <c r="C9" s="59" t="s">
        <v>29</v>
      </c>
      <c r="D9" s="124" t="s">
        <v>57</v>
      </c>
      <c r="E9" s="8" t="s">
        <v>5</v>
      </c>
      <c r="F9" s="20"/>
      <c r="G9" s="124"/>
      <c r="H9" s="90"/>
      <c r="I9" s="90"/>
      <c r="J9" s="8" t="s">
        <v>81</v>
      </c>
      <c r="K9" s="77">
        <v>4.5</v>
      </c>
    </row>
    <row r="10" spans="1:11" x14ac:dyDescent="0.25">
      <c r="A10" s="122"/>
      <c r="B10" s="9"/>
      <c r="C10" s="59"/>
      <c r="D10" s="124" t="s">
        <v>58</v>
      </c>
      <c r="E10" s="8" t="s">
        <v>7</v>
      </c>
      <c r="F10" s="20">
        <v>1</v>
      </c>
      <c r="G10" s="124"/>
      <c r="H10" s="122"/>
      <c r="I10" s="122"/>
      <c r="J10" s="122"/>
      <c r="K10" s="78"/>
    </row>
    <row r="11" spans="1:11" x14ac:dyDescent="0.25">
      <c r="A11" s="122"/>
      <c r="B11" s="9"/>
      <c r="C11" s="59"/>
      <c r="D11" s="124" t="s">
        <v>59</v>
      </c>
      <c r="E11" s="122"/>
      <c r="F11" s="127"/>
      <c r="G11" s="122"/>
      <c r="H11" s="90"/>
      <c r="I11" s="90"/>
      <c r="J11" s="8" t="s">
        <v>9</v>
      </c>
      <c r="K11" s="79">
        <f>K18+K19+K20+K21+K22+K23+K24+K25+K26+K27+K28+K29+K30+K31+K32+K33+K33+K34</f>
        <v>2.6640000000000001</v>
      </c>
    </row>
    <row r="12" spans="1:11" x14ac:dyDescent="0.25">
      <c r="A12" s="122"/>
      <c r="B12" s="9"/>
      <c r="C12" s="59"/>
      <c r="D12" s="124" t="s">
        <v>61</v>
      </c>
      <c r="E12" s="8" t="s">
        <v>28</v>
      </c>
      <c r="F12" s="20"/>
      <c r="G12" s="124"/>
      <c r="H12" s="122"/>
      <c r="I12" s="122"/>
      <c r="J12" s="122"/>
      <c r="K12" s="78"/>
    </row>
    <row r="13" spans="1:11" x14ac:dyDescent="0.25">
      <c r="A13" s="122"/>
      <c r="B13" s="9"/>
      <c r="C13" s="59"/>
      <c r="D13" s="124" t="s">
        <v>60</v>
      </c>
      <c r="E13" s="122"/>
      <c r="F13" s="127"/>
      <c r="G13" s="122"/>
      <c r="H13" s="90"/>
      <c r="I13" s="90"/>
      <c r="J13" s="8" t="s">
        <v>12</v>
      </c>
      <c r="K13" s="79">
        <f>K9-K11</f>
        <v>1.8359999999999999</v>
      </c>
    </row>
    <row r="14" spans="1:11" x14ac:dyDescent="0.25">
      <c r="A14" s="122"/>
      <c r="B14" s="9"/>
      <c r="C14" s="59"/>
      <c r="D14" s="124" t="s">
        <v>63</v>
      </c>
      <c r="E14" s="8" t="s">
        <v>14</v>
      </c>
      <c r="F14" s="13" t="s">
        <v>70</v>
      </c>
      <c r="G14" s="124"/>
      <c r="H14" s="122"/>
      <c r="I14" s="122"/>
      <c r="J14" s="122"/>
      <c r="K14" s="78"/>
    </row>
    <row r="15" spans="1:11" x14ac:dyDescent="0.25">
      <c r="A15" s="122"/>
      <c r="B15" s="9"/>
      <c r="C15" s="59"/>
      <c r="D15" s="124" t="s">
        <v>62</v>
      </c>
      <c r="E15" s="8" t="s">
        <v>27</v>
      </c>
      <c r="F15" s="13" t="s">
        <v>70</v>
      </c>
      <c r="G15" s="124"/>
      <c r="H15" s="90"/>
      <c r="I15" s="90"/>
      <c r="J15" s="8" t="s">
        <v>16</v>
      </c>
      <c r="K15" s="80">
        <f>K11/K9</f>
        <v>0.59200000000000008</v>
      </c>
    </row>
    <row r="16" spans="1:11" x14ac:dyDescent="0.25">
      <c r="A16" s="122"/>
      <c r="B16" s="126"/>
      <c r="C16" s="6"/>
      <c r="D16" s="126"/>
      <c r="E16" s="126"/>
      <c r="F16" s="6"/>
      <c r="G16" s="122"/>
      <c r="H16" s="126"/>
      <c r="I16" s="126"/>
      <c r="J16" s="126"/>
      <c r="K16" s="81"/>
    </row>
    <row r="17" spans="1:11" ht="15.75" thickBot="1" x14ac:dyDescent="0.3">
      <c r="A17" s="9"/>
      <c r="B17" s="131" t="s">
        <v>64</v>
      </c>
      <c r="C17" s="131" t="s">
        <v>18</v>
      </c>
      <c r="D17" s="131" t="s">
        <v>40</v>
      </c>
      <c r="E17" s="298" t="s">
        <v>20</v>
      </c>
      <c r="F17" s="299"/>
      <c r="G17" s="131" t="s">
        <v>42</v>
      </c>
      <c r="H17" s="131" t="s">
        <v>50</v>
      </c>
      <c r="I17" s="131" t="s">
        <v>49</v>
      </c>
      <c r="J17" s="131" t="s">
        <v>51</v>
      </c>
      <c r="K17" s="131" t="s">
        <v>22</v>
      </c>
    </row>
    <row r="18" spans="1:11" ht="15.75" thickBot="1" x14ac:dyDescent="0.3">
      <c r="A18" s="9"/>
      <c r="B18" s="130" t="s">
        <v>114</v>
      </c>
      <c r="C18" s="65">
        <v>6</v>
      </c>
      <c r="D18" s="69" t="s">
        <v>35</v>
      </c>
      <c r="E18" s="296"/>
      <c r="F18" s="297"/>
      <c r="G18" s="67" t="s">
        <v>43</v>
      </c>
      <c r="H18" s="75">
        <v>0.309</v>
      </c>
      <c r="I18" s="47">
        <v>74.88</v>
      </c>
      <c r="J18" s="85" t="s">
        <v>115</v>
      </c>
      <c r="K18" s="82">
        <f t="shared" ref="K18:K23" si="0">H18*C18</f>
        <v>1.8540000000000001</v>
      </c>
    </row>
    <row r="19" spans="1:11" x14ac:dyDescent="0.25">
      <c r="A19" s="9"/>
      <c r="B19" s="128" t="s">
        <v>118</v>
      </c>
      <c r="C19" s="20">
        <v>1</v>
      </c>
      <c r="D19" s="67" t="s">
        <v>32</v>
      </c>
      <c r="E19" s="293"/>
      <c r="F19" s="293"/>
      <c r="G19" s="13" t="s">
        <v>43</v>
      </c>
      <c r="H19" s="71">
        <v>0.18</v>
      </c>
      <c r="I19" s="45">
        <v>10.82</v>
      </c>
      <c r="J19" s="86" t="s">
        <v>119</v>
      </c>
      <c r="K19" s="79">
        <f t="shared" si="0"/>
        <v>0.18</v>
      </c>
    </row>
    <row r="20" spans="1:11" x14ac:dyDescent="0.25">
      <c r="A20" s="9"/>
      <c r="B20" s="128" t="s">
        <v>120</v>
      </c>
      <c r="C20" s="20">
        <v>4</v>
      </c>
      <c r="D20" s="67" t="s">
        <v>32</v>
      </c>
      <c r="E20" s="293"/>
      <c r="F20" s="293"/>
      <c r="G20" s="13" t="s">
        <v>43</v>
      </c>
      <c r="H20" s="71">
        <v>8.6999999999999994E-2</v>
      </c>
      <c r="I20" s="47">
        <v>2.1970000000000001</v>
      </c>
      <c r="J20" s="85" t="s">
        <v>121</v>
      </c>
      <c r="K20" s="79">
        <f t="shared" si="0"/>
        <v>0.34799999999999998</v>
      </c>
    </row>
    <row r="21" spans="1:11" x14ac:dyDescent="0.25">
      <c r="A21" s="9"/>
      <c r="B21" s="128"/>
      <c r="C21" s="20"/>
      <c r="D21" s="13" t="s">
        <v>32</v>
      </c>
      <c r="E21" s="293"/>
      <c r="F21" s="293"/>
      <c r="G21" s="13"/>
      <c r="H21" s="71"/>
      <c r="I21" s="45"/>
      <c r="J21" s="86"/>
      <c r="K21" s="79">
        <f t="shared" si="0"/>
        <v>0</v>
      </c>
    </row>
    <row r="22" spans="1:11" x14ac:dyDescent="0.25">
      <c r="A22" s="9"/>
      <c r="B22" s="128"/>
      <c r="C22" s="20"/>
      <c r="D22" s="13" t="s">
        <v>32</v>
      </c>
      <c r="E22" s="293"/>
      <c r="F22" s="293"/>
      <c r="G22" s="13"/>
      <c r="H22" s="71"/>
      <c r="I22" s="45"/>
      <c r="J22" s="86"/>
      <c r="K22" s="79">
        <f t="shared" si="0"/>
        <v>0</v>
      </c>
    </row>
    <row r="23" spans="1:11" x14ac:dyDescent="0.25">
      <c r="A23" s="9"/>
      <c r="B23" s="128"/>
      <c r="C23" s="20"/>
      <c r="D23" s="13" t="s">
        <v>32</v>
      </c>
      <c r="E23" s="293"/>
      <c r="F23" s="293"/>
      <c r="G23" s="13"/>
      <c r="H23" s="71"/>
      <c r="I23" s="45"/>
      <c r="J23" s="86"/>
      <c r="K23" s="79">
        <f t="shared" si="0"/>
        <v>0</v>
      </c>
    </row>
    <row r="24" spans="1:11" x14ac:dyDescent="0.25">
      <c r="A24" s="9"/>
      <c r="B24" s="128"/>
      <c r="C24" s="20"/>
      <c r="D24" s="13" t="s">
        <v>32</v>
      </c>
      <c r="E24" s="293"/>
      <c r="F24" s="293"/>
      <c r="G24" s="13"/>
      <c r="H24" s="71"/>
      <c r="I24" s="45"/>
      <c r="J24" s="86"/>
      <c r="K24" s="79">
        <f>H24/16</f>
        <v>0</v>
      </c>
    </row>
    <row r="25" spans="1:11" ht="15.75" thickBot="1" x14ac:dyDescent="0.3">
      <c r="A25" s="9"/>
      <c r="B25" s="129"/>
      <c r="C25" s="39"/>
      <c r="D25" s="66" t="s">
        <v>32</v>
      </c>
      <c r="E25" s="295"/>
      <c r="F25" s="295"/>
      <c r="G25" s="32"/>
      <c r="H25" s="76"/>
      <c r="I25" s="46"/>
      <c r="J25" s="87"/>
      <c r="K25" s="83">
        <f>H25/16</f>
        <v>0</v>
      </c>
    </row>
    <row r="26" spans="1:11" ht="15.75" thickBot="1" x14ac:dyDescent="0.3">
      <c r="A26" s="9"/>
      <c r="B26" s="128" t="s">
        <v>116</v>
      </c>
      <c r="C26" s="65">
        <v>2</v>
      </c>
      <c r="D26" s="68" t="s">
        <v>34</v>
      </c>
      <c r="E26" s="296"/>
      <c r="F26" s="297"/>
      <c r="G26" s="67" t="s">
        <v>43</v>
      </c>
      <c r="H26" s="75">
        <v>3.9E-2</v>
      </c>
      <c r="I26" s="47">
        <v>21.91</v>
      </c>
      <c r="J26" s="85" t="s">
        <v>117</v>
      </c>
      <c r="K26" s="84">
        <f t="shared" ref="K26:K34" si="1">H26*C26</f>
        <v>7.8E-2</v>
      </c>
    </row>
    <row r="27" spans="1:11" x14ac:dyDescent="0.25">
      <c r="A27" s="9"/>
      <c r="B27" s="128" t="s">
        <v>146</v>
      </c>
      <c r="C27" s="20">
        <v>2</v>
      </c>
      <c r="D27" s="13" t="s">
        <v>33</v>
      </c>
      <c r="E27" s="293"/>
      <c r="F27" s="293"/>
      <c r="G27" s="13" t="s">
        <v>43</v>
      </c>
      <c r="H27" s="71">
        <v>0.10199999999999999</v>
      </c>
      <c r="I27" s="45">
        <v>52.45</v>
      </c>
      <c r="J27" s="86" t="s">
        <v>147</v>
      </c>
      <c r="K27" s="84">
        <f t="shared" si="1"/>
        <v>0.20399999999999999</v>
      </c>
    </row>
    <row r="28" spans="1:11" x14ac:dyDescent="0.25">
      <c r="A28" s="9"/>
      <c r="B28" s="128"/>
      <c r="C28" s="20"/>
      <c r="D28" s="13" t="s">
        <v>33</v>
      </c>
      <c r="E28" s="293"/>
      <c r="F28" s="293"/>
      <c r="G28" s="13"/>
      <c r="H28" s="71"/>
      <c r="I28" s="47"/>
      <c r="J28" s="85"/>
      <c r="K28" s="84">
        <f t="shared" si="1"/>
        <v>0</v>
      </c>
    </row>
    <row r="29" spans="1:11" x14ac:dyDescent="0.25">
      <c r="A29" s="9"/>
      <c r="B29" s="128"/>
      <c r="C29" s="20"/>
      <c r="D29" s="13" t="s">
        <v>33</v>
      </c>
      <c r="E29" s="293"/>
      <c r="F29" s="293"/>
      <c r="G29" s="13"/>
      <c r="H29" s="71"/>
      <c r="I29" s="47"/>
      <c r="J29" s="85"/>
      <c r="K29" s="84">
        <f t="shared" si="1"/>
        <v>0</v>
      </c>
    </row>
    <row r="30" spans="1:11" x14ac:dyDescent="0.25">
      <c r="A30" s="9"/>
      <c r="B30" s="128"/>
      <c r="C30" s="20"/>
      <c r="D30" s="13" t="s">
        <v>33</v>
      </c>
      <c r="E30" s="293"/>
      <c r="F30" s="293"/>
      <c r="G30" s="13"/>
      <c r="H30" s="71"/>
      <c r="I30" s="47"/>
      <c r="J30" s="85"/>
      <c r="K30" s="84">
        <f t="shared" si="1"/>
        <v>0</v>
      </c>
    </row>
    <row r="31" spans="1:11" x14ac:dyDescent="0.25">
      <c r="A31" s="9"/>
      <c r="B31" s="128"/>
      <c r="C31" s="20"/>
      <c r="D31" s="13" t="s">
        <v>33</v>
      </c>
      <c r="E31" s="293"/>
      <c r="F31" s="293"/>
      <c r="G31" s="13"/>
      <c r="H31" s="71"/>
      <c r="I31" s="47"/>
      <c r="J31" s="85"/>
      <c r="K31" s="84">
        <f t="shared" si="1"/>
        <v>0</v>
      </c>
    </row>
    <row r="32" spans="1:11" x14ac:dyDescent="0.25">
      <c r="A32" s="9"/>
      <c r="B32" s="128"/>
      <c r="C32" s="20"/>
      <c r="D32" s="13" t="s">
        <v>33</v>
      </c>
      <c r="E32" s="293"/>
      <c r="F32" s="293"/>
      <c r="G32" s="13"/>
      <c r="H32" s="71"/>
      <c r="I32" s="47"/>
      <c r="J32" s="85"/>
      <c r="K32" s="84">
        <f t="shared" si="1"/>
        <v>0</v>
      </c>
    </row>
    <row r="33" spans="1:11" x14ac:dyDescent="0.25">
      <c r="A33" s="9"/>
      <c r="B33" s="128"/>
      <c r="C33" s="20"/>
      <c r="D33" s="13" t="s">
        <v>33</v>
      </c>
      <c r="E33" s="293"/>
      <c r="F33" s="293"/>
      <c r="G33" s="13"/>
      <c r="H33" s="71"/>
      <c r="I33" s="47"/>
      <c r="J33" s="85"/>
      <c r="K33" s="84">
        <f t="shared" si="1"/>
        <v>0</v>
      </c>
    </row>
    <row r="34" spans="1:11" x14ac:dyDescent="0.25">
      <c r="A34" s="122"/>
      <c r="B34" s="92" t="s">
        <v>65</v>
      </c>
      <c r="C34" s="132">
        <v>1</v>
      </c>
      <c r="D34" s="132" t="s">
        <v>35</v>
      </c>
      <c r="E34" s="294"/>
      <c r="F34" s="294"/>
      <c r="G34" s="132"/>
      <c r="H34" s="94">
        <f>K51</f>
        <v>0</v>
      </c>
      <c r="I34" s="95"/>
      <c r="J34" s="96"/>
      <c r="K34" s="84">
        <f t="shared" si="1"/>
        <v>0</v>
      </c>
    </row>
    <row r="35" spans="1:11" x14ac:dyDescent="0.25">
      <c r="A35" s="122"/>
      <c r="B35" s="6"/>
      <c r="C35" s="6"/>
      <c r="D35" s="122"/>
      <c r="E35" s="122"/>
      <c r="F35" s="122"/>
      <c r="G35" s="122"/>
      <c r="H35" s="122"/>
      <c r="I35" s="122"/>
      <c r="J35" s="122"/>
      <c r="K35" s="122"/>
    </row>
    <row r="36" spans="1:11" x14ac:dyDescent="0.25">
      <c r="A36" s="9"/>
      <c r="B36" s="234" t="s">
        <v>23</v>
      </c>
      <c r="C36" s="235"/>
    </row>
    <row r="37" spans="1:11" x14ac:dyDescent="0.25">
      <c r="A37" s="17">
        <v>1</v>
      </c>
      <c r="B37" s="287" t="s">
        <v>143</v>
      </c>
      <c r="C37" s="288"/>
      <c r="D37" s="288"/>
      <c r="E37" s="288"/>
      <c r="F37" s="288"/>
      <c r="G37" s="288"/>
      <c r="H37" s="288"/>
      <c r="I37" s="288"/>
      <c r="J37" s="288"/>
      <c r="K37" s="289"/>
    </row>
    <row r="38" spans="1:11" x14ac:dyDescent="0.25">
      <c r="A38" s="17">
        <v>2</v>
      </c>
      <c r="B38" s="287" t="s">
        <v>144</v>
      </c>
      <c r="C38" s="288"/>
      <c r="D38" s="288"/>
      <c r="E38" s="288"/>
      <c r="F38" s="288"/>
      <c r="G38" s="288"/>
      <c r="H38" s="288"/>
      <c r="I38" s="288"/>
      <c r="J38" s="288"/>
      <c r="K38" s="289"/>
    </row>
    <row r="39" spans="1:11" x14ac:dyDescent="0.25">
      <c r="A39" s="17">
        <v>3</v>
      </c>
      <c r="B39" s="287" t="s">
        <v>145</v>
      </c>
      <c r="C39" s="288"/>
      <c r="D39" s="288"/>
      <c r="E39" s="288"/>
      <c r="F39" s="288"/>
      <c r="G39" s="288"/>
      <c r="H39" s="288"/>
      <c r="I39" s="288"/>
      <c r="J39" s="288"/>
      <c r="K39" s="289"/>
    </row>
    <row r="40" spans="1:11" x14ac:dyDescent="0.25">
      <c r="A40" s="17">
        <v>4</v>
      </c>
      <c r="B40" s="287" t="s">
        <v>150</v>
      </c>
      <c r="C40" s="288"/>
      <c r="D40" s="288"/>
      <c r="E40" s="288"/>
      <c r="F40" s="288"/>
      <c r="G40" s="288"/>
      <c r="H40" s="288"/>
      <c r="I40" s="288"/>
      <c r="J40" s="288"/>
      <c r="K40" s="289"/>
    </row>
    <row r="41" spans="1:11" x14ac:dyDescent="0.25">
      <c r="A41" s="17">
        <v>5</v>
      </c>
      <c r="B41" s="287" t="s">
        <v>151</v>
      </c>
      <c r="C41" s="288"/>
      <c r="D41" s="288"/>
      <c r="E41" s="288"/>
      <c r="F41" s="288"/>
      <c r="G41" s="288"/>
      <c r="H41" s="288"/>
      <c r="I41" s="288"/>
      <c r="J41" s="288"/>
      <c r="K41" s="289"/>
    </row>
    <row r="42" spans="1:11" x14ac:dyDescent="0.25">
      <c r="A42" s="17">
        <v>6</v>
      </c>
      <c r="B42" s="287"/>
      <c r="C42" s="288"/>
      <c r="D42" s="288"/>
      <c r="E42" s="288"/>
      <c r="F42" s="288"/>
      <c r="G42" s="288"/>
      <c r="H42" s="288"/>
      <c r="I42" s="288"/>
      <c r="J42" s="288"/>
      <c r="K42" s="289"/>
    </row>
    <row r="43" spans="1:11" x14ac:dyDescent="0.25">
      <c r="A43" s="17">
        <v>7</v>
      </c>
      <c r="B43" s="287"/>
      <c r="C43" s="288"/>
      <c r="D43" s="288"/>
      <c r="E43" s="288"/>
      <c r="F43" s="288"/>
      <c r="G43" s="288"/>
      <c r="H43" s="288"/>
      <c r="I43" s="288"/>
      <c r="J43" s="288"/>
      <c r="K43" s="289"/>
    </row>
    <row r="44" spans="1:11" x14ac:dyDescent="0.25">
      <c r="A44" s="17">
        <v>8</v>
      </c>
      <c r="B44" s="287"/>
      <c r="C44" s="288"/>
      <c r="D44" s="288"/>
      <c r="E44" s="288"/>
      <c r="F44" s="288"/>
      <c r="G44" s="288"/>
      <c r="H44" s="288"/>
      <c r="I44" s="288"/>
      <c r="J44" s="288"/>
      <c r="K44" s="289"/>
    </row>
    <row r="45" spans="1:11" x14ac:dyDescent="0.25">
      <c r="A45" s="122"/>
    </row>
    <row r="46" spans="1:11" x14ac:dyDescent="0.25">
      <c r="A46" s="9"/>
      <c r="B46" s="241" t="s">
        <v>24</v>
      </c>
      <c r="C46" s="242"/>
      <c r="D46" s="242"/>
      <c r="E46" s="243"/>
      <c r="F46" s="124"/>
      <c r="G46" s="122"/>
      <c r="H46" s="292" t="s">
        <v>149</v>
      </c>
      <c r="I46" s="292"/>
      <c r="J46" s="292"/>
      <c r="K46" s="292"/>
    </row>
    <row r="47" spans="1:11" x14ac:dyDescent="0.25">
      <c r="A47" s="17">
        <v>1</v>
      </c>
      <c r="B47" s="220"/>
      <c r="C47" s="220"/>
      <c r="D47" s="220"/>
      <c r="E47" s="22"/>
      <c r="F47" s="124"/>
      <c r="G47" s="122"/>
      <c r="H47" s="290"/>
      <c r="I47" s="291"/>
      <c r="J47" s="128"/>
      <c r="K47" s="13"/>
    </row>
    <row r="48" spans="1:11" x14ac:dyDescent="0.25">
      <c r="A48" s="17">
        <v>2</v>
      </c>
      <c r="B48" s="220"/>
      <c r="C48" s="220"/>
      <c r="D48" s="220"/>
      <c r="E48" s="23"/>
      <c r="F48" s="124"/>
      <c r="G48" s="122"/>
      <c r="H48" s="290"/>
      <c r="I48" s="291"/>
      <c r="J48" s="128"/>
      <c r="K48" s="13"/>
    </row>
    <row r="49" spans="1:11" x14ac:dyDescent="0.25">
      <c r="A49" s="17">
        <v>3</v>
      </c>
      <c r="B49" s="220"/>
      <c r="C49" s="220"/>
      <c r="D49" s="220"/>
      <c r="E49" s="23"/>
      <c r="F49" s="124"/>
      <c r="G49" s="122"/>
      <c r="H49" s="290"/>
      <c r="I49" s="291"/>
      <c r="J49" s="128"/>
      <c r="K49" s="13"/>
    </row>
    <row r="50" spans="1:11" x14ac:dyDescent="0.25">
      <c r="A50" s="17">
        <v>4</v>
      </c>
      <c r="B50" s="220"/>
      <c r="C50" s="220"/>
      <c r="D50" s="220"/>
      <c r="E50" s="24"/>
      <c r="F50" s="124"/>
      <c r="G50" s="122"/>
      <c r="H50" s="285"/>
      <c r="I50" s="286"/>
      <c r="J50" s="128"/>
      <c r="K50" s="128"/>
    </row>
    <row r="51" spans="1:11" x14ac:dyDescent="0.25">
      <c r="A51" s="9"/>
      <c r="B51" s="244" t="s">
        <v>25</v>
      </c>
      <c r="C51" s="245"/>
      <c r="D51" s="245"/>
      <c r="E51" s="246"/>
      <c r="F51" s="124"/>
      <c r="G51" s="122"/>
      <c r="H51" s="285"/>
      <c r="I51" s="286"/>
      <c r="J51" s="128"/>
      <c r="K51" s="128">
        <f>K47+K48+K49</f>
        <v>0</v>
      </c>
    </row>
    <row r="52" spans="1:11" x14ac:dyDescent="0.25">
      <c r="A52" s="122"/>
      <c r="B52" s="125"/>
      <c r="C52" s="125"/>
      <c r="D52" s="125"/>
      <c r="E52" s="125"/>
      <c r="F52" s="122"/>
      <c r="G52" s="122"/>
      <c r="H52" s="122"/>
      <c r="I52" s="122"/>
      <c r="J52" s="122"/>
      <c r="K52" s="122"/>
    </row>
    <row r="53" spans="1:11" x14ac:dyDescent="0.25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 x14ac:dyDescent="0.25">
      <c r="A54" s="122"/>
      <c r="B54" s="72" t="s">
        <v>44</v>
      </c>
      <c r="C54" s="300" t="s">
        <v>129</v>
      </c>
      <c r="D54" s="300"/>
      <c r="E54" s="300"/>
      <c r="F54" s="25"/>
      <c r="G54" s="122"/>
      <c r="H54" s="73"/>
      <c r="I54" s="73"/>
      <c r="J54" s="73" t="s">
        <v>41</v>
      </c>
      <c r="K54" s="74">
        <v>102114</v>
      </c>
    </row>
    <row r="55" spans="1:11" x14ac:dyDescent="0.25">
      <c r="A55" s="218"/>
      <c r="B55" s="219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 x14ac:dyDescent="0.25">
      <c r="A56" s="122"/>
      <c r="B56" s="72" t="s">
        <v>2</v>
      </c>
      <c r="C56" s="136" t="s">
        <v>152</v>
      </c>
      <c r="D56" s="136"/>
      <c r="E56" s="136"/>
      <c r="F56" s="137"/>
      <c r="G56" s="25"/>
      <c r="H56" s="122"/>
      <c r="I56" s="122"/>
      <c r="J56" s="108" t="s">
        <v>74</v>
      </c>
      <c r="K56" s="107"/>
    </row>
    <row r="57" spans="1:11" x14ac:dyDescent="0.25">
      <c r="A57" s="122"/>
      <c r="B57" s="123"/>
      <c r="C57" s="28"/>
      <c r="D57" s="28"/>
      <c r="E57" s="28"/>
      <c r="F57" s="28"/>
      <c r="G57" s="25"/>
      <c r="H57" s="122"/>
      <c r="I57" s="122"/>
      <c r="J57" s="122"/>
      <c r="K57" s="122"/>
    </row>
    <row r="58" spans="1:11" x14ac:dyDescent="0.25">
      <c r="A58" s="122"/>
      <c r="B58" s="72" t="s">
        <v>31</v>
      </c>
      <c r="C58" s="300" t="s">
        <v>68</v>
      </c>
      <c r="D58" s="300"/>
      <c r="E58" s="300"/>
      <c r="F58" s="25"/>
      <c r="G58" s="25"/>
      <c r="H58" s="122"/>
      <c r="I58" s="122"/>
      <c r="J58" s="122"/>
      <c r="K58" s="122"/>
    </row>
    <row r="59" spans="1:11" x14ac:dyDescent="0.25">
      <c r="A59" s="122"/>
      <c r="B59" s="123"/>
      <c r="C59" s="28"/>
      <c r="D59" s="28"/>
      <c r="E59" s="28"/>
      <c r="F59" s="28"/>
      <c r="G59" s="25"/>
      <c r="H59" s="122"/>
      <c r="I59" s="122"/>
      <c r="J59" s="122"/>
      <c r="K59" s="122"/>
    </row>
    <row r="60" spans="1:11" x14ac:dyDescent="0.25">
      <c r="A60" s="122"/>
      <c r="B60" s="72" t="s">
        <v>30</v>
      </c>
      <c r="C60" s="300" t="s">
        <v>69</v>
      </c>
      <c r="D60" s="300"/>
      <c r="E60" s="300"/>
      <c r="F60" s="25"/>
      <c r="G60" s="25"/>
      <c r="H60" s="122"/>
      <c r="I60" s="122"/>
      <c r="J60" s="122"/>
      <c r="K60" s="122"/>
    </row>
    <row r="61" spans="1:11" x14ac:dyDescent="0.25">
      <c r="A61" s="218"/>
      <c r="B61" s="219"/>
      <c r="C61" s="126"/>
      <c r="D61" s="218"/>
      <c r="E61" s="218"/>
      <c r="F61" s="126"/>
      <c r="G61" s="122"/>
      <c r="H61" s="122"/>
      <c r="I61" s="122"/>
      <c r="J61" s="122"/>
      <c r="K61" s="126"/>
    </row>
    <row r="62" spans="1:11" x14ac:dyDescent="0.25">
      <c r="A62" s="122"/>
      <c r="B62" s="4" t="s">
        <v>3</v>
      </c>
      <c r="C62" s="59" t="s">
        <v>29</v>
      </c>
      <c r="D62" s="124" t="s">
        <v>57</v>
      </c>
      <c r="E62" s="8" t="s">
        <v>5</v>
      </c>
      <c r="F62" s="20"/>
      <c r="G62" s="124"/>
      <c r="H62" s="90"/>
      <c r="I62" s="90"/>
      <c r="J62" s="8" t="s">
        <v>81</v>
      </c>
      <c r="K62" s="77">
        <v>5.8</v>
      </c>
    </row>
    <row r="63" spans="1:11" x14ac:dyDescent="0.25">
      <c r="A63" s="122"/>
      <c r="B63" s="9"/>
      <c r="C63" s="59"/>
      <c r="D63" s="124" t="s">
        <v>58</v>
      </c>
      <c r="E63" s="8" t="s">
        <v>7</v>
      </c>
      <c r="F63" s="20">
        <v>1</v>
      </c>
      <c r="G63" s="124"/>
      <c r="H63" s="122"/>
      <c r="I63" s="122"/>
      <c r="J63" s="122"/>
      <c r="K63" s="78"/>
    </row>
    <row r="64" spans="1:11" x14ac:dyDescent="0.25">
      <c r="A64" s="122"/>
      <c r="B64" s="9"/>
      <c r="C64" s="59"/>
      <c r="D64" s="124" t="s">
        <v>59</v>
      </c>
      <c r="E64" s="122"/>
      <c r="F64" s="127"/>
      <c r="G64" s="122"/>
      <c r="H64" s="90"/>
      <c r="I64" s="90"/>
      <c r="J64" s="8" t="s">
        <v>9</v>
      </c>
      <c r="K64" s="79">
        <f>K71+K72+K73+K74+K75+K76+K77+K78+K79+K80+K81+K82+K83+K84+K85+K86+K86+K87</f>
        <v>3.5324999999999998</v>
      </c>
    </row>
    <row r="65" spans="1:11" x14ac:dyDescent="0.25">
      <c r="A65" s="122"/>
      <c r="B65" s="9"/>
      <c r="C65" s="59"/>
      <c r="D65" s="124" t="s">
        <v>61</v>
      </c>
      <c r="E65" s="8" t="s">
        <v>28</v>
      </c>
      <c r="F65" s="20"/>
      <c r="G65" s="124"/>
      <c r="H65" s="122"/>
      <c r="I65" s="122"/>
      <c r="J65" s="122"/>
      <c r="K65" s="78"/>
    </row>
    <row r="66" spans="1:11" x14ac:dyDescent="0.25">
      <c r="A66" s="122"/>
      <c r="B66" s="9"/>
      <c r="C66" s="59"/>
      <c r="D66" s="124" t="s">
        <v>60</v>
      </c>
      <c r="E66" s="122"/>
      <c r="F66" s="127"/>
      <c r="G66" s="122"/>
      <c r="H66" s="90"/>
      <c r="I66" s="90"/>
      <c r="J66" s="8" t="s">
        <v>12</v>
      </c>
      <c r="K66" s="79">
        <f>K62-K64</f>
        <v>2.2675000000000001</v>
      </c>
    </row>
    <row r="67" spans="1:11" x14ac:dyDescent="0.25">
      <c r="A67" s="122"/>
      <c r="B67" s="9"/>
      <c r="C67" s="59"/>
      <c r="D67" s="124" t="s">
        <v>63</v>
      </c>
      <c r="E67" s="8" t="s">
        <v>14</v>
      </c>
      <c r="F67" s="13" t="s">
        <v>70</v>
      </c>
      <c r="G67" s="124"/>
      <c r="H67" s="122"/>
      <c r="I67" s="122"/>
      <c r="J67" s="122"/>
      <c r="K67" s="78"/>
    </row>
    <row r="68" spans="1:11" x14ac:dyDescent="0.25">
      <c r="A68" s="122"/>
      <c r="B68" s="9"/>
      <c r="C68" s="59"/>
      <c r="D68" s="124" t="s">
        <v>62</v>
      </c>
      <c r="E68" s="8" t="s">
        <v>27</v>
      </c>
      <c r="F68" s="13" t="s">
        <v>70</v>
      </c>
      <c r="G68" s="124"/>
      <c r="H68" s="90"/>
      <c r="I68" s="90"/>
      <c r="J68" s="8" t="s">
        <v>16</v>
      </c>
      <c r="K68" s="80">
        <f>K64/K62</f>
        <v>0.60905172413793096</v>
      </c>
    </row>
    <row r="69" spans="1:11" x14ac:dyDescent="0.25">
      <c r="A69" s="122"/>
      <c r="B69" s="126"/>
      <c r="C69" s="6"/>
      <c r="D69" s="126"/>
      <c r="E69" s="126"/>
      <c r="F69" s="6"/>
      <c r="G69" s="122"/>
      <c r="H69" s="126"/>
      <c r="I69" s="126"/>
      <c r="J69" s="126"/>
      <c r="K69" s="81"/>
    </row>
    <row r="70" spans="1:11" ht="15.75" thickBot="1" x14ac:dyDescent="0.3">
      <c r="A70" s="9"/>
      <c r="B70" s="131" t="s">
        <v>64</v>
      </c>
      <c r="C70" s="131" t="s">
        <v>18</v>
      </c>
      <c r="D70" s="131" t="s">
        <v>40</v>
      </c>
      <c r="E70" s="298" t="s">
        <v>20</v>
      </c>
      <c r="F70" s="299"/>
      <c r="G70" s="131" t="s">
        <v>42</v>
      </c>
      <c r="H70" s="131" t="s">
        <v>50</v>
      </c>
      <c r="I70" s="131" t="s">
        <v>49</v>
      </c>
      <c r="J70" s="131" t="s">
        <v>51</v>
      </c>
      <c r="K70" s="131" t="s">
        <v>22</v>
      </c>
    </row>
    <row r="71" spans="1:11" ht="15.75" thickBot="1" x14ac:dyDescent="0.3">
      <c r="A71" s="9"/>
      <c r="B71" s="130" t="s">
        <v>114</v>
      </c>
      <c r="C71" s="65">
        <v>8</v>
      </c>
      <c r="D71" s="69" t="s">
        <v>35</v>
      </c>
      <c r="E71" s="296"/>
      <c r="F71" s="297"/>
      <c r="G71" s="67" t="s">
        <v>43</v>
      </c>
      <c r="H71" s="75">
        <v>0.309</v>
      </c>
      <c r="I71" s="47">
        <v>74.88</v>
      </c>
      <c r="J71" s="85" t="s">
        <v>115</v>
      </c>
      <c r="K71" s="82">
        <f t="shared" ref="K71:K76" si="2">H71*C71</f>
        <v>2.472</v>
      </c>
    </row>
    <row r="72" spans="1:11" x14ac:dyDescent="0.25">
      <c r="A72" s="9"/>
      <c r="B72" s="128" t="s">
        <v>118</v>
      </c>
      <c r="C72" s="20">
        <v>2</v>
      </c>
      <c r="D72" s="67" t="s">
        <v>32</v>
      </c>
      <c r="E72" s="293"/>
      <c r="F72" s="293"/>
      <c r="G72" s="13" t="s">
        <v>43</v>
      </c>
      <c r="H72" s="71">
        <v>0.18</v>
      </c>
      <c r="I72" s="45">
        <v>10.82</v>
      </c>
      <c r="J72" s="86" t="s">
        <v>119</v>
      </c>
      <c r="K72" s="79">
        <f t="shared" si="2"/>
        <v>0.36</v>
      </c>
    </row>
    <row r="73" spans="1:11" x14ac:dyDescent="0.25">
      <c r="A73" s="9"/>
      <c r="B73" s="128" t="s">
        <v>120</v>
      </c>
      <c r="C73" s="20">
        <v>4</v>
      </c>
      <c r="D73" s="67" t="s">
        <v>32</v>
      </c>
      <c r="E73" s="293"/>
      <c r="F73" s="293"/>
      <c r="G73" s="13"/>
      <c r="H73" s="71">
        <v>8.6999999999999994E-2</v>
      </c>
      <c r="I73" s="47">
        <v>2.1970000000000001</v>
      </c>
      <c r="J73" s="85" t="s">
        <v>121</v>
      </c>
      <c r="K73" s="79">
        <f t="shared" si="2"/>
        <v>0.34799999999999998</v>
      </c>
    </row>
    <row r="74" spans="1:11" x14ac:dyDescent="0.25">
      <c r="A74" s="9"/>
      <c r="B74" s="128"/>
      <c r="C74" s="20"/>
      <c r="D74" s="13" t="s">
        <v>32</v>
      </c>
      <c r="E74" s="293"/>
      <c r="F74" s="293"/>
      <c r="G74" s="13"/>
      <c r="H74" s="71"/>
      <c r="I74" s="45"/>
      <c r="J74" s="86"/>
      <c r="K74" s="79">
        <f t="shared" si="2"/>
        <v>0</v>
      </c>
    </row>
    <row r="75" spans="1:11" x14ac:dyDescent="0.25">
      <c r="A75" s="9"/>
      <c r="B75" s="128"/>
      <c r="C75" s="20"/>
      <c r="D75" s="13" t="s">
        <v>32</v>
      </c>
      <c r="E75" s="293"/>
      <c r="F75" s="293"/>
      <c r="G75" s="13"/>
      <c r="H75" s="71"/>
      <c r="I75" s="45"/>
      <c r="J75" s="86"/>
      <c r="K75" s="79">
        <f t="shared" si="2"/>
        <v>0</v>
      </c>
    </row>
    <row r="76" spans="1:11" x14ac:dyDescent="0.25">
      <c r="A76" s="9"/>
      <c r="B76" s="128"/>
      <c r="C76" s="20"/>
      <c r="D76" s="13" t="s">
        <v>32</v>
      </c>
      <c r="E76" s="293"/>
      <c r="F76" s="293"/>
      <c r="G76" s="13"/>
      <c r="H76" s="71"/>
      <c r="I76" s="45"/>
      <c r="J76" s="86"/>
      <c r="K76" s="79">
        <f t="shared" si="2"/>
        <v>0</v>
      </c>
    </row>
    <row r="77" spans="1:11" x14ac:dyDescent="0.25">
      <c r="A77" s="9"/>
      <c r="B77" s="128"/>
      <c r="C77" s="20"/>
      <c r="D77" s="13" t="s">
        <v>32</v>
      </c>
      <c r="E77" s="293"/>
      <c r="F77" s="293"/>
      <c r="G77" s="13"/>
      <c r="H77" s="71"/>
      <c r="I77" s="45"/>
      <c r="J77" s="86"/>
      <c r="K77" s="79">
        <f>H77/16</f>
        <v>0</v>
      </c>
    </row>
    <row r="78" spans="1:11" ht="15.75" thickBot="1" x14ac:dyDescent="0.3">
      <c r="A78" s="9"/>
      <c r="B78" s="129"/>
      <c r="C78" s="39"/>
      <c r="D78" s="66" t="s">
        <v>32</v>
      </c>
      <c r="E78" s="295"/>
      <c r="F78" s="295"/>
      <c r="G78" s="32"/>
      <c r="H78" s="76"/>
      <c r="I78" s="46"/>
      <c r="J78" s="87"/>
      <c r="K78" s="83">
        <f>H78/16</f>
        <v>0</v>
      </c>
    </row>
    <row r="79" spans="1:11" ht="15.75" thickBot="1" x14ac:dyDescent="0.3">
      <c r="A79" s="9"/>
      <c r="B79" s="128" t="s">
        <v>116</v>
      </c>
      <c r="C79" s="65">
        <v>2.5</v>
      </c>
      <c r="D79" s="68" t="s">
        <v>34</v>
      </c>
      <c r="E79" s="296"/>
      <c r="F79" s="297"/>
      <c r="G79" s="67" t="s">
        <v>43</v>
      </c>
      <c r="H79" s="75">
        <v>3.9E-2</v>
      </c>
      <c r="I79" s="47">
        <v>21.91</v>
      </c>
      <c r="J79" s="85" t="s">
        <v>117</v>
      </c>
      <c r="K79" s="84">
        <f t="shared" ref="K79:K87" si="3">H79*C79</f>
        <v>9.7500000000000003E-2</v>
      </c>
    </row>
    <row r="80" spans="1:11" x14ac:dyDescent="0.25">
      <c r="A80" s="9"/>
      <c r="B80" s="128" t="s">
        <v>146</v>
      </c>
      <c r="C80" s="20">
        <v>2.5</v>
      </c>
      <c r="D80" s="13" t="s">
        <v>33</v>
      </c>
      <c r="E80" s="293"/>
      <c r="F80" s="293"/>
      <c r="G80" s="13" t="s">
        <v>43</v>
      </c>
      <c r="H80" s="71">
        <v>0.10199999999999999</v>
      </c>
      <c r="I80" s="45">
        <v>52.45</v>
      </c>
      <c r="J80" s="86" t="s">
        <v>147</v>
      </c>
      <c r="K80" s="84">
        <f t="shared" si="3"/>
        <v>0.255</v>
      </c>
    </row>
    <row r="81" spans="1:11" x14ac:dyDescent="0.25">
      <c r="A81" s="9"/>
      <c r="B81" s="128"/>
      <c r="C81" s="20"/>
      <c r="D81" s="13" t="s">
        <v>33</v>
      </c>
      <c r="E81" s="293"/>
      <c r="F81" s="293"/>
      <c r="G81" s="13"/>
      <c r="H81" s="71"/>
      <c r="I81" s="47"/>
      <c r="J81" s="85"/>
      <c r="K81" s="84">
        <f t="shared" si="3"/>
        <v>0</v>
      </c>
    </row>
    <row r="82" spans="1:11" x14ac:dyDescent="0.25">
      <c r="A82" s="9"/>
      <c r="B82" s="128"/>
      <c r="C82" s="20"/>
      <c r="D82" s="13" t="s">
        <v>33</v>
      </c>
      <c r="E82" s="293"/>
      <c r="F82" s="293"/>
      <c r="G82" s="13"/>
      <c r="H82" s="71"/>
      <c r="I82" s="47"/>
      <c r="J82" s="85"/>
      <c r="K82" s="84">
        <f t="shared" si="3"/>
        <v>0</v>
      </c>
    </row>
    <row r="83" spans="1:11" x14ac:dyDescent="0.25">
      <c r="A83" s="9"/>
      <c r="B83" s="128"/>
      <c r="C83" s="20"/>
      <c r="D83" s="13" t="s">
        <v>33</v>
      </c>
      <c r="E83" s="293"/>
      <c r="F83" s="293"/>
      <c r="G83" s="13"/>
      <c r="H83" s="71"/>
      <c r="I83" s="47"/>
      <c r="J83" s="85"/>
      <c r="K83" s="84">
        <f t="shared" si="3"/>
        <v>0</v>
      </c>
    </row>
    <row r="84" spans="1:11" x14ac:dyDescent="0.25">
      <c r="A84" s="9"/>
      <c r="B84" s="128"/>
      <c r="C84" s="20"/>
      <c r="D84" s="13" t="s">
        <v>33</v>
      </c>
      <c r="E84" s="293"/>
      <c r="F84" s="293"/>
      <c r="G84" s="13"/>
      <c r="H84" s="71"/>
      <c r="I84" s="47"/>
      <c r="J84" s="85"/>
      <c r="K84" s="84">
        <f t="shared" si="3"/>
        <v>0</v>
      </c>
    </row>
    <row r="85" spans="1:11" x14ac:dyDescent="0.25">
      <c r="A85" s="9"/>
      <c r="B85" s="128"/>
      <c r="C85" s="20"/>
      <c r="D85" s="13" t="s">
        <v>33</v>
      </c>
      <c r="E85" s="293"/>
      <c r="F85" s="293"/>
      <c r="G85" s="13"/>
      <c r="H85" s="71"/>
      <c r="I85" s="47"/>
      <c r="J85" s="85"/>
      <c r="K85" s="84">
        <f t="shared" si="3"/>
        <v>0</v>
      </c>
    </row>
    <row r="86" spans="1:11" x14ac:dyDescent="0.25">
      <c r="A86" s="9"/>
      <c r="B86" s="128"/>
      <c r="C86" s="20"/>
      <c r="D86" s="13" t="s">
        <v>33</v>
      </c>
      <c r="E86" s="293"/>
      <c r="F86" s="293"/>
      <c r="G86" s="13"/>
      <c r="H86" s="71"/>
      <c r="I86" s="47"/>
      <c r="J86" s="85"/>
      <c r="K86" s="84">
        <f t="shared" si="3"/>
        <v>0</v>
      </c>
    </row>
    <row r="87" spans="1:11" x14ac:dyDescent="0.25">
      <c r="A87" s="122"/>
      <c r="B87" s="92" t="s">
        <v>65</v>
      </c>
      <c r="C87" s="132">
        <v>1</v>
      </c>
      <c r="D87" s="132" t="s">
        <v>35</v>
      </c>
      <c r="E87" s="294"/>
      <c r="F87" s="294"/>
      <c r="G87" s="132"/>
      <c r="H87" s="94">
        <f>K104</f>
        <v>0</v>
      </c>
      <c r="I87" s="95"/>
      <c r="J87" s="96"/>
      <c r="K87" s="84">
        <f t="shared" si="3"/>
        <v>0</v>
      </c>
    </row>
    <row r="88" spans="1:11" x14ac:dyDescent="0.25">
      <c r="A88" s="122"/>
      <c r="B88" s="6"/>
      <c r="C88" s="6"/>
      <c r="D88" s="122"/>
      <c r="E88" s="122"/>
      <c r="F88" s="122"/>
      <c r="G88" s="122"/>
      <c r="H88" s="122"/>
      <c r="I88" s="122"/>
      <c r="J88" s="122"/>
      <c r="K88" s="122"/>
    </row>
    <row r="89" spans="1:11" x14ac:dyDescent="0.25">
      <c r="A89" s="9"/>
      <c r="B89" s="234" t="s">
        <v>23</v>
      </c>
      <c r="C89" s="235"/>
    </row>
    <row r="90" spans="1:11" x14ac:dyDescent="0.25">
      <c r="A90" s="17">
        <v>1</v>
      </c>
      <c r="B90" s="287" t="s">
        <v>143</v>
      </c>
      <c r="C90" s="288"/>
      <c r="D90" s="288"/>
      <c r="E90" s="288"/>
      <c r="F90" s="288"/>
      <c r="G90" s="288"/>
      <c r="H90" s="288"/>
      <c r="I90" s="288"/>
      <c r="J90" s="288"/>
      <c r="K90" s="289"/>
    </row>
    <row r="91" spans="1:11" x14ac:dyDescent="0.25">
      <c r="A91" s="17">
        <v>2</v>
      </c>
      <c r="B91" s="287" t="s">
        <v>144</v>
      </c>
      <c r="C91" s="288"/>
      <c r="D91" s="288"/>
      <c r="E91" s="288"/>
      <c r="F91" s="288"/>
      <c r="G91" s="288"/>
      <c r="H91" s="288"/>
      <c r="I91" s="288"/>
      <c r="J91" s="288"/>
      <c r="K91" s="289"/>
    </row>
    <row r="92" spans="1:11" x14ac:dyDescent="0.25">
      <c r="A92" s="17">
        <v>3</v>
      </c>
      <c r="B92" s="287" t="s">
        <v>145</v>
      </c>
      <c r="C92" s="288"/>
      <c r="D92" s="288"/>
      <c r="E92" s="288"/>
      <c r="F92" s="288"/>
      <c r="G92" s="288"/>
      <c r="H92" s="288"/>
      <c r="I92" s="288"/>
      <c r="J92" s="288"/>
      <c r="K92" s="289"/>
    </row>
    <row r="93" spans="1:11" x14ac:dyDescent="0.25">
      <c r="A93" s="17">
        <v>4</v>
      </c>
      <c r="B93" s="287" t="s">
        <v>150</v>
      </c>
      <c r="C93" s="288"/>
      <c r="D93" s="288"/>
      <c r="E93" s="288"/>
      <c r="F93" s="288"/>
      <c r="G93" s="288"/>
      <c r="H93" s="288"/>
      <c r="I93" s="288"/>
      <c r="J93" s="288"/>
      <c r="K93" s="289"/>
    </row>
    <row r="94" spans="1:11" x14ac:dyDescent="0.25">
      <c r="A94" s="17">
        <v>5</v>
      </c>
      <c r="B94" s="287" t="s">
        <v>151</v>
      </c>
      <c r="C94" s="288"/>
      <c r="D94" s="288"/>
      <c r="E94" s="288"/>
      <c r="F94" s="288"/>
      <c r="G94" s="288"/>
      <c r="H94" s="288"/>
      <c r="I94" s="288"/>
      <c r="J94" s="288"/>
      <c r="K94" s="289"/>
    </row>
    <row r="95" spans="1:11" x14ac:dyDescent="0.25">
      <c r="A95" s="17">
        <v>6</v>
      </c>
      <c r="B95" s="287"/>
      <c r="C95" s="288"/>
      <c r="D95" s="288"/>
      <c r="E95" s="288"/>
      <c r="F95" s="288"/>
      <c r="G95" s="288"/>
      <c r="H95" s="288"/>
      <c r="I95" s="288"/>
      <c r="J95" s="288"/>
      <c r="K95" s="289"/>
    </row>
    <row r="96" spans="1:11" x14ac:dyDescent="0.25">
      <c r="A96" s="17">
        <v>7</v>
      </c>
      <c r="B96" s="287"/>
      <c r="C96" s="288"/>
      <c r="D96" s="288"/>
      <c r="E96" s="288"/>
      <c r="F96" s="288"/>
      <c r="G96" s="288"/>
      <c r="H96" s="288"/>
      <c r="I96" s="288"/>
      <c r="J96" s="288"/>
      <c r="K96" s="289"/>
    </row>
    <row r="97" spans="1:11" x14ac:dyDescent="0.25">
      <c r="A97" s="17">
        <v>8</v>
      </c>
      <c r="B97" s="287"/>
      <c r="C97" s="288"/>
      <c r="D97" s="288"/>
      <c r="E97" s="288"/>
      <c r="F97" s="288"/>
      <c r="G97" s="288"/>
      <c r="H97" s="288"/>
      <c r="I97" s="288"/>
      <c r="J97" s="288"/>
      <c r="K97" s="289"/>
    </row>
    <row r="98" spans="1:11" x14ac:dyDescent="0.25">
      <c r="A98" s="122"/>
    </row>
    <row r="99" spans="1:11" x14ac:dyDescent="0.25">
      <c r="A99" s="9"/>
      <c r="B99" s="241" t="s">
        <v>24</v>
      </c>
      <c r="C99" s="242"/>
      <c r="D99" s="242"/>
      <c r="E99" s="243"/>
      <c r="F99" s="124"/>
      <c r="G99" s="122"/>
      <c r="H99" s="292" t="s">
        <v>149</v>
      </c>
      <c r="I99" s="292"/>
      <c r="J99" s="292"/>
      <c r="K99" s="292"/>
    </row>
    <row r="100" spans="1:11" x14ac:dyDescent="0.25">
      <c r="A100" s="17">
        <v>1</v>
      </c>
      <c r="B100" s="220"/>
      <c r="C100" s="220"/>
      <c r="D100" s="220"/>
      <c r="E100" s="22"/>
      <c r="F100" s="124"/>
      <c r="G100" s="122"/>
      <c r="H100" s="290"/>
      <c r="I100" s="291"/>
      <c r="J100" s="128"/>
      <c r="K100" s="13"/>
    </row>
    <row r="101" spans="1:11" x14ac:dyDescent="0.25">
      <c r="A101" s="17">
        <v>2</v>
      </c>
      <c r="B101" s="220"/>
      <c r="C101" s="220"/>
      <c r="D101" s="220"/>
      <c r="E101" s="23"/>
      <c r="F101" s="124"/>
      <c r="G101" s="122"/>
      <c r="H101" s="290"/>
      <c r="I101" s="291"/>
      <c r="J101" s="128"/>
      <c r="K101" s="13"/>
    </row>
    <row r="102" spans="1:11" x14ac:dyDescent="0.25">
      <c r="A102" s="17">
        <v>3</v>
      </c>
      <c r="B102" s="220"/>
      <c r="C102" s="220"/>
      <c r="D102" s="220"/>
      <c r="E102" s="23"/>
      <c r="F102" s="124"/>
      <c r="G102" s="122"/>
      <c r="H102" s="290"/>
      <c r="I102" s="291"/>
      <c r="J102" s="128"/>
      <c r="K102" s="13"/>
    </row>
    <row r="103" spans="1:11" x14ac:dyDescent="0.25">
      <c r="A103" s="17">
        <v>4</v>
      </c>
      <c r="B103" s="220"/>
      <c r="C103" s="220"/>
      <c r="D103" s="220"/>
      <c r="E103" s="24"/>
      <c r="F103" s="124"/>
      <c r="G103" s="122"/>
      <c r="H103" s="285"/>
      <c r="I103" s="286"/>
      <c r="J103" s="128"/>
      <c r="K103" s="128"/>
    </row>
    <row r="104" spans="1:11" x14ac:dyDescent="0.25">
      <c r="A104" s="9"/>
      <c r="B104" s="244" t="s">
        <v>25</v>
      </c>
      <c r="C104" s="245"/>
      <c r="D104" s="245"/>
      <c r="E104" s="246"/>
      <c r="F104" s="124"/>
      <c r="G104" s="122"/>
      <c r="H104" s="285"/>
      <c r="I104" s="286"/>
      <c r="J104" s="128"/>
      <c r="K104" s="128">
        <f>K100+K101+K102</f>
        <v>0</v>
      </c>
    </row>
    <row r="105" spans="1:11" x14ac:dyDescent="0.25">
      <c r="A105" s="122"/>
      <c r="B105" s="125"/>
      <c r="C105" s="125"/>
      <c r="D105" s="125"/>
      <c r="E105" s="125"/>
      <c r="F105" s="122"/>
      <c r="G105" s="122"/>
      <c r="H105" s="122"/>
      <c r="I105" s="122"/>
      <c r="J105" s="122"/>
      <c r="K105" s="122"/>
    </row>
    <row r="106" spans="1:11" x14ac:dyDescent="0.25">
      <c r="A106" s="122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</row>
    <row r="107" spans="1:11" x14ac:dyDescent="0.25">
      <c r="A107" s="122"/>
      <c r="B107" s="72" t="s">
        <v>44</v>
      </c>
      <c r="C107" s="300" t="s">
        <v>129</v>
      </c>
      <c r="D107" s="300"/>
      <c r="E107" s="300"/>
      <c r="F107" s="25"/>
      <c r="G107" s="122"/>
      <c r="H107" s="73"/>
      <c r="I107" s="73"/>
      <c r="J107" s="73" t="s">
        <v>41</v>
      </c>
      <c r="K107" s="74">
        <v>102114</v>
      </c>
    </row>
    <row r="108" spans="1:11" x14ac:dyDescent="0.25">
      <c r="A108" s="218"/>
      <c r="B108" s="219"/>
      <c r="C108" s="122"/>
      <c r="D108" s="122"/>
      <c r="E108" s="122"/>
      <c r="F108" s="122"/>
      <c r="G108" s="122"/>
      <c r="H108" s="122"/>
      <c r="I108" s="122"/>
      <c r="J108" s="122"/>
      <c r="K108" s="122"/>
    </row>
    <row r="109" spans="1:11" x14ac:dyDescent="0.25">
      <c r="A109" s="122"/>
      <c r="B109" s="72" t="s">
        <v>2</v>
      </c>
      <c r="C109" s="136" t="s">
        <v>153</v>
      </c>
      <c r="D109" s="136"/>
      <c r="E109" s="136"/>
      <c r="F109" s="29"/>
      <c r="G109" s="25"/>
      <c r="H109" s="122"/>
      <c r="I109" s="122"/>
      <c r="J109" s="108" t="s">
        <v>74</v>
      </c>
      <c r="K109" s="107"/>
    </row>
    <row r="110" spans="1:11" x14ac:dyDescent="0.25">
      <c r="A110" s="122"/>
      <c r="B110" s="123"/>
      <c r="C110" s="28"/>
      <c r="D110" s="28"/>
      <c r="E110" s="28"/>
      <c r="F110" s="28"/>
      <c r="G110" s="25"/>
      <c r="H110" s="122"/>
      <c r="I110" s="122"/>
      <c r="J110" s="122"/>
      <c r="K110" s="122"/>
    </row>
    <row r="111" spans="1:11" x14ac:dyDescent="0.25">
      <c r="A111" s="122"/>
      <c r="B111" s="72" t="s">
        <v>31</v>
      </c>
      <c r="C111" s="300" t="s">
        <v>68</v>
      </c>
      <c r="D111" s="300"/>
      <c r="E111" s="300"/>
      <c r="F111" s="25"/>
      <c r="G111" s="25"/>
      <c r="H111" s="122"/>
      <c r="I111" s="122"/>
      <c r="J111" s="122"/>
      <c r="K111" s="122"/>
    </row>
    <row r="112" spans="1:11" x14ac:dyDescent="0.25">
      <c r="A112" s="122"/>
      <c r="B112" s="123"/>
      <c r="C112" s="28"/>
      <c r="D112" s="28"/>
      <c r="E112" s="28"/>
      <c r="F112" s="28"/>
      <c r="G112" s="25"/>
      <c r="H112" s="122"/>
      <c r="I112" s="122"/>
      <c r="J112" s="122"/>
      <c r="K112" s="122"/>
    </row>
    <row r="113" spans="1:11" x14ac:dyDescent="0.25">
      <c r="A113" s="122"/>
      <c r="B113" s="72" t="s">
        <v>30</v>
      </c>
      <c r="C113" s="300" t="s">
        <v>69</v>
      </c>
      <c r="D113" s="300"/>
      <c r="E113" s="300"/>
      <c r="F113" s="25"/>
      <c r="G113" s="25"/>
      <c r="H113" s="122"/>
      <c r="I113" s="122"/>
      <c r="J113" s="122"/>
      <c r="K113" s="122"/>
    </row>
    <row r="114" spans="1:11" x14ac:dyDescent="0.25">
      <c r="A114" s="218"/>
      <c r="B114" s="219"/>
      <c r="C114" s="126"/>
      <c r="D114" s="218"/>
      <c r="E114" s="218"/>
      <c r="F114" s="126"/>
      <c r="G114" s="122"/>
      <c r="H114" s="122"/>
      <c r="I114" s="122"/>
      <c r="J114" s="122"/>
      <c r="K114" s="126"/>
    </row>
    <row r="115" spans="1:11" x14ac:dyDescent="0.25">
      <c r="A115" s="122"/>
      <c r="B115" s="4" t="s">
        <v>3</v>
      </c>
      <c r="C115" s="59" t="s">
        <v>29</v>
      </c>
      <c r="D115" s="124" t="s">
        <v>57</v>
      </c>
      <c r="E115" s="8" t="s">
        <v>5</v>
      </c>
      <c r="F115" s="20"/>
      <c r="G115" s="124"/>
      <c r="H115" s="90"/>
      <c r="I115" s="90"/>
      <c r="J115" s="8" t="s">
        <v>81</v>
      </c>
      <c r="K115" s="77">
        <v>7.1</v>
      </c>
    </row>
    <row r="116" spans="1:11" x14ac:dyDescent="0.25">
      <c r="A116" s="122"/>
      <c r="B116" s="9"/>
      <c r="C116" s="59"/>
      <c r="D116" s="124" t="s">
        <v>58</v>
      </c>
      <c r="E116" s="8" t="s">
        <v>7</v>
      </c>
      <c r="F116" s="20">
        <v>1</v>
      </c>
      <c r="G116" s="124"/>
      <c r="H116" s="122"/>
      <c r="I116" s="122"/>
      <c r="J116" s="122"/>
      <c r="K116" s="78"/>
    </row>
    <row r="117" spans="1:11" x14ac:dyDescent="0.25">
      <c r="A117" s="122"/>
      <c r="B117" s="9"/>
      <c r="C117" s="59"/>
      <c r="D117" s="124" t="s">
        <v>59</v>
      </c>
      <c r="E117" s="122"/>
      <c r="F117" s="127"/>
      <c r="G117" s="122"/>
      <c r="H117" s="90"/>
      <c r="I117" s="90"/>
      <c r="J117" s="8" t="s">
        <v>9</v>
      </c>
      <c r="K117" s="79">
        <f>K124+K125+K126+K127+K128+K129+K130+K131+K132+K133+K134+K135+K136+K137+K138+K139+K139+K140</f>
        <v>4.2209999999999992</v>
      </c>
    </row>
    <row r="118" spans="1:11" x14ac:dyDescent="0.25">
      <c r="A118" s="122"/>
      <c r="B118" s="9"/>
      <c r="C118" s="59"/>
      <c r="D118" s="124" t="s">
        <v>61</v>
      </c>
      <c r="E118" s="8" t="s">
        <v>28</v>
      </c>
      <c r="F118" s="20"/>
      <c r="G118" s="124"/>
      <c r="H118" s="122"/>
      <c r="I118" s="122"/>
      <c r="J118" s="122"/>
      <c r="K118" s="78"/>
    </row>
    <row r="119" spans="1:11" x14ac:dyDescent="0.25">
      <c r="A119" s="122"/>
      <c r="B119" s="9"/>
      <c r="C119" s="59"/>
      <c r="D119" s="124" t="s">
        <v>60</v>
      </c>
      <c r="E119" s="122"/>
      <c r="F119" s="127"/>
      <c r="G119" s="122"/>
      <c r="H119" s="90"/>
      <c r="I119" s="90"/>
      <c r="J119" s="8" t="s">
        <v>12</v>
      </c>
      <c r="K119" s="79">
        <f>K115-K117</f>
        <v>2.8790000000000004</v>
      </c>
    </row>
    <row r="120" spans="1:11" x14ac:dyDescent="0.25">
      <c r="A120" s="122"/>
      <c r="B120" s="9"/>
      <c r="C120" s="59"/>
      <c r="D120" s="124" t="s">
        <v>63</v>
      </c>
      <c r="E120" s="8" t="s">
        <v>14</v>
      </c>
      <c r="F120" s="13" t="s">
        <v>70</v>
      </c>
      <c r="G120" s="124"/>
      <c r="H120" s="122"/>
      <c r="I120" s="122"/>
      <c r="J120" s="122"/>
      <c r="K120" s="78"/>
    </row>
    <row r="121" spans="1:11" x14ac:dyDescent="0.25">
      <c r="A121" s="122"/>
      <c r="B121" s="9"/>
      <c r="C121" s="59"/>
      <c r="D121" s="124" t="s">
        <v>62</v>
      </c>
      <c r="E121" s="8" t="s">
        <v>27</v>
      </c>
      <c r="F121" s="13" t="s">
        <v>70</v>
      </c>
      <c r="G121" s="124"/>
      <c r="H121" s="90"/>
      <c r="I121" s="90"/>
      <c r="J121" s="8" t="s">
        <v>16</v>
      </c>
      <c r="K121" s="80">
        <f>K117/K115</f>
        <v>0.59450704225352102</v>
      </c>
    </row>
    <row r="122" spans="1:11" x14ac:dyDescent="0.25">
      <c r="A122" s="122"/>
      <c r="B122" s="126"/>
      <c r="C122" s="6"/>
      <c r="D122" s="126"/>
      <c r="E122" s="126"/>
      <c r="F122" s="6"/>
      <c r="G122" s="122"/>
      <c r="H122" s="126"/>
      <c r="I122" s="126"/>
      <c r="J122" s="126"/>
      <c r="K122" s="81"/>
    </row>
    <row r="123" spans="1:11" ht="15.75" thickBot="1" x14ac:dyDescent="0.3">
      <c r="A123" s="9"/>
      <c r="B123" s="131" t="s">
        <v>64</v>
      </c>
      <c r="C123" s="131" t="s">
        <v>18</v>
      </c>
      <c r="D123" s="131" t="s">
        <v>40</v>
      </c>
      <c r="E123" s="298" t="s">
        <v>20</v>
      </c>
      <c r="F123" s="299"/>
      <c r="G123" s="131" t="s">
        <v>42</v>
      </c>
      <c r="H123" s="131" t="s">
        <v>50</v>
      </c>
      <c r="I123" s="131" t="s">
        <v>49</v>
      </c>
      <c r="J123" s="131" t="s">
        <v>51</v>
      </c>
      <c r="K123" s="131" t="s">
        <v>22</v>
      </c>
    </row>
    <row r="124" spans="1:11" ht="15.75" thickBot="1" x14ac:dyDescent="0.3">
      <c r="A124" s="9"/>
      <c r="B124" s="130" t="s">
        <v>114</v>
      </c>
      <c r="C124" s="65">
        <v>10</v>
      </c>
      <c r="D124" s="69" t="s">
        <v>35</v>
      </c>
      <c r="E124" s="296"/>
      <c r="F124" s="297"/>
      <c r="G124" s="67" t="s">
        <v>43</v>
      </c>
      <c r="H124" s="75">
        <v>0.309</v>
      </c>
      <c r="I124" s="47">
        <v>74.88</v>
      </c>
      <c r="J124" s="85" t="s">
        <v>115</v>
      </c>
      <c r="K124" s="82">
        <f t="shared" ref="K124:K129" si="4">H124*C124</f>
        <v>3.09</v>
      </c>
    </row>
    <row r="125" spans="1:11" x14ac:dyDescent="0.25">
      <c r="A125" s="9"/>
      <c r="B125" s="128" t="s">
        <v>118</v>
      </c>
      <c r="C125" s="20">
        <v>2</v>
      </c>
      <c r="D125" s="67" t="s">
        <v>32</v>
      </c>
      <c r="E125" s="293"/>
      <c r="F125" s="293"/>
      <c r="G125" s="13" t="s">
        <v>43</v>
      </c>
      <c r="H125" s="71">
        <v>0.18</v>
      </c>
      <c r="I125" s="45">
        <v>10.82</v>
      </c>
      <c r="J125" s="86" t="s">
        <v>119</v>
      </c>
      <c r="K125" s="79">
        <f t="shared" si="4"/>
        <v>0.36</v>
      </c>
    </row>
    <row r="126" spans="1:11" x14ac:dyDescent="0.25">
      <c r="A126" s="9"/>
      <c r="B126" s="128" t="s">
        <v>120</v>
      </c>
      <c r="C126" s="20">
        <v>4</v>
      </c>
      <c r="D126" s="67" t="s">
        <v>32</v>
      </c>
      <c r="E126" s="293"/>
      <c r="F126" s="293"/>
      <c r="G126" s="13" t="s">
        <v>43</v>
      </c>
      <c r="H126" s="71">
        <v>8.6999999999999994E-2</v>
      </c>
      <c r="I126" s="47">
        <v>2.1970000000000001</v>
      </c>
      <c r="J126" s="85" t="s">
        <v>121</v>
      </c>
      <c r="K126" s="79">
        <f t="shared" si="4"/>
        <v>0.34799999999999998</v>
      </c>
    </row>
    <row r="127" spans="1:11" x14ac:dyDescent="0.25">
      <c r="A127" s="9"/>
      <c r="B127" s="128"/>
      <c r="C127" s="20"/>
      <c r="D127" s="13" t="s">
        <v>32</v>
      </c>
      <c r="E127" s="293"/>
      <c r="F127" s="293"/>
      <c r="G127" s="13"/>
      <c r="H127" s="71"/>
      <c r="I127" s="45"/>
      <c r="J127" s="86"/>
      <c r="K127" s="79">
        <f t="shared" si="4"/>
        <v>0</v>
      </c>
    </row>
    <row r="128" spans="1:11" x14ac:dyDescent="0.25">
      <c r="A128" s="9"/>
      <c r="B128" s="128"/>
      <c r="C128" s="20"/>
      <c r="D128" s="13" t="s">
        <v>32</v>
      </c>
      <c r="E128" s="293"/>
      <c r="F128" s="293"/>
      <c r="G128" s="13"/>
      <c r="H128" s="71"/>
      <c r="I128" s="45"/>
      <c r="J128" s="86"/>
      <c r="K128" s="79">
        <f t="shared" si="4"/>
        <v>0</v>
      </c>
    </row>
    <row r="129" spans="1:11" x14ac:dyDescent="0.25">
      <c r="A129" s="9"/>
      <c r="B129" s="128"/>
      <c r="C129" s="20"/>
      <c r="D129" s="13" t="s">
        <v>32</v>
      </c>
      <c r="E129" s="293"/>
      <c r="F129" s="293"/>
      <c r="G129" s="13"/>
      <c r="H129" s="71"/>
      <c r="I129" s="45"/>
      <c r="J129" s="86"/>
      <c r="K129" s="79">
        <f t="shared" si="4"/>
        <v>0</v>
      </c>
    </row>
    <row r="130" spans="1:11" x14ac:dyDescent="0.25">
      <c r="A130" s="9"/>
      <c r="B130" s="128"/>
      <c r="C130" s="20"/>
      <c r="D130" s="13" t="s">
        <v>32</v>
      </c>
      <c r="E130" s="293"/>
      <c r="F130" s="293"/>
      <c r="G130" s="13"/>
      <c r="H130" s="71"/>
      <c r="I130" s="45"/>
      <c r="J130" s="86"/>
      <c r="K130" s="79">
        <f>H130/16</f>
        <v>0</v>
      </c>
    </row>
    <row r="131" spans="1:11" ht="15.75" thickBot="1" x14ac:dyDescent="0.3">
      <c r="A131" s="9"/>
      <c r="B131" s="129"/>
      <c r="C131" s="39"/>
      <c r="D131" s="66" t="s">
        <v>32</v>
      </c>
      <c r="E131" s="295"/>
      <c r="F131" s="295"/>
      <c r="G131" s="32"/>
      <c r="H131" s="76"/>
      <c r="I131" s="46"/>
      <c r="J131" s="87"/>
      <c r="K131" s="83">
        <f>H131/16</f>
        <v>0</v>
      </c>
    </row>
    <row r="132" spans="1:11" ht="15.75" thickBot="1" x14ac:dyDescent="0.3">
      <c r="A132" s="9"/>
      <c r="B132" s="128" t="s">
        <v>116</v>
      </c>
      <c r="C132" s="65">
        <v>3</v>
      </c>
      <c r="D132" s="68" t="s">
        <v>34</v>
      </c>
      <c r="E132" s="296"/>
      <c r="F132" s="297"/>
      <c r="G132" s="67" t="s">
        <v>43</v>
      </c>
      <c r="H132" s="75">
        <v>3.9E-2</v>
      </c>
      <c r="I132" s="47">
        <v>21.91</v>
      </c>
      <c r="J132" s="85" t="s">
        <v>117</v>
      </c>
      <c r="K132" s="84">
        <f t="shared" ref="K132:K140" si="5">H132*C132</f>
        <v>0.11699999999999999</v>
      </c>
    </row>
    <row r="133" spans="1:11" x14ac:dyDescent="0.25">
      <c r="A133" s="9"/>
      <c r="B133" s="128" t="s">
        <v>146</v>
      </c>
      <c r="C133" s="20">
        <v>3</v>
      </c>
      <c r="D133" s="13" t="s">
        <v>33</v>
      </c>
      <c r="E133" s="293"/>
      <c r="F133" s="293"/>
      <c r="G133" s="13" t="s">
        <v>43</v>
      </c>
      <c r="H133" s="71">
        <v>0.10199999999999999</v>
      </c>
      <c r="I133" s="45">
        <v>52.45</v>
      </c>
      <c r="J133" s="86" t="s">
        <v>147</v>
      </c>
      <c r="K133" s="84">
        <f t="shared" si="5"/>
        <v>0.30599999999999999</v>
      </c>
    </row>
    <row r="134" spans="1:11" x14ac:dyDescent="0.25">
      <c r="A134" s="9"/>
      <c r="B134" s="128"/>
      <c r="C134" s="20"/>
      <c r="D134" s="13" t="s">
        <v>33</v>
      </c>
      <c r="E134" s="293"/>
      <c r="F134" s="293"/>
      <c r="G134" s="13"/>
      <c r="H134" s="71"/>
      <c r="I134" s="47"/>
      <c r="J134" s="85"/>
      <c r="K134" s="84">
        <f t="shared" si="5"/>
        <v>0</v>
      </c>
    </row>
    <row r="135" spans="1:11" x14ac:dyDescent="0.25">
      <c r="A135" s="9"/>
      <c r="B135" s="128"/>
      <c r="C135" s="20"/>
      <c r="D135" s="13" t="s">
        <v>33</v>
      </c>
      <c r="E135" s="293"/>
      <c r="F135" s="293"/>
      <c r="G135" s="13"/>
      <c r="H135" s="71"/>
      <c r="I135" s="47"/>
      <c r="J135" s="85"/>
      <c r="K135" s="84">
        <f t="shared" si="5"/>
        <v>0</v>
      </c>
    </row>
    <row r="136" spans="1:11" x14ac:dyDescent="0.25">
      <c r="A136" s="9"/>
      <c r="B136" s="128"/>
      <c r="C136" s="20"/>
      <c r="D136" s="13" t="s">
        <v>33</v>
      </c>
      <c r="E136" s="293"/>
      <c r="F136" s="293"/>
      <c r="G136" s="13"/>
      <c r="H136" s="71"/>
      <c r="I136" s="47"/>
      <c r="J136" s="85"/>
      <c r="K136" s="84">
        <f t="shared" si="5"/>
        <v>0</v>
      </c>
    </row>
    <row r="137" spans="1:11" x14ac:dyDescent="0.25">
      <c r="A137" s="9"/>
      <c r="B137" s="128"/>
      <c r="C137" s="20"/>
      <c r="D137" s="13" t="s">
        <v>33</v>
      </c>
      <c r="E137" s="293"/>
      <c r="F137" s="293"/>
      <c r="G137" s="13"/>
      <c r="H137" s="71"/>
      <c r="I137" s="47"/>
      <c r="J137" s="85"/>
      <c r="K137" s="84">
        <f t="shared" si="5"/>
        <v>0</v>
      </c>
    </row>
    <row r="138" spans="1:11" x14ac:dyDescent="0.25">
      <c r="A138" s="9"/>
      <c r="B138" s="128"/>
      <c r="C138" s="20"/>
      <c r="D138" s="13" t="s">
        <v>33</v>
      </c>
      <c r="E138" s="293"/>
      <c r="F138" s="293"/>
      <c r="G138" s="13"/>
      <c r="H138" s="71"/>
      <c r="I138" s="47"/>
      <c r="J138" s="85"/>
      <c r="K138" s="84">
        <f t="shared" si="5"/>
        <v>0</v>
      </c>
    </row>
    <row r="139" spans="1:11" x14ac:dyDescent="0.25">
      <c r="A139" s="9"/>
      <c r="B139" s="128"/>
      <c r="C139" s="20"/>
      <c r="D139" s="13" t="s">
        <v>33</v>
      </c>
      <c r="E139" s="293"/>
      <c r="F139" s="293"/>
      <c r="G139" s="13"/>
      <c r="H139" s="71"/>
      <c r="I139" s="47"/>
      <c r="J139" s="85"/>
      <c r="K139" s="84">
        <f t="shared" si="5"/>
        <v>0</v>
      </c>
    </row>
    <row r="140" spans="1:11" x14ac:dyDescent="0.25">
      <c r="A140" s="122"/>
      <c r="B140" s="92" t="s">
        <v>65</v>
      </c>
      <c r="C140" s="132">
        <v>1</v>
      </c>
      <c r="D140" s="132" t="s">
        <v>35</v>
      </c>
      <c r="E140" s="294"/>
      <c r="F140" s="294"/>
      <c r="G140" s="132"/>
      <c r="H140" s="94">
        <f>K157</f>
        <v>0</v>
      </c>
      <c r="I140" s="95"/>
      <c r="J140" s="96"/>
      <c r="K140" s="84">
        <f t="shared" si="5"/>
        <v>0</v>
      </c>
    </row>
    <row r="141" spans="1:11" x14ac:dyDescent="0.25">
      <c r="A141" s="122"/>
      <c r="B141" s="6"/>
      <c r="C141" s="6"/>
      <c r="D141" s="122"/>
      <c r="E141" s="122"/>
      <c r="F141" s="122"/>
      <c r="G141" s="122"/>
      <c r="H141" s="122"/>
      <c r="I141" s="122"/>
      <c r="J141" s="122"/>
      <c r="K141" s="122"/>
    </row>
    <row r="142" spans="1:11" x14ac:dyDescent="0.25">
      <c r="A142" s="9"/>
      <c r="B142" s="234" t="s">
        <v>23</v>
      </c>
      <c r="C142" s="235"/>
    </row>
    <row r="143" spans="1:11" x14ac:dyDescent="0.25">
      <c r="A143" s="17">
        <v>1</v>
      </c>
      <c r="B143" s="287" t="s">
        <v>143</v>
      </c>
      <c r="C143" s="288"/>
      <c r="D143" s="288"/>
      <c r="E143" s="288"/>
      <c r="F143" s="288"/>
      <c r="G143" s="288"/>
      <c r="H143" s="288"/>
      <c r="I143" s="288"/>
      <c r="J143" s="288"/>
      <c r="K143" s="289"/>
    </row>
    <row r="144" spans="1:11" x14ac:dyDescent="0.25">
      <c r="A144" s="17">
        <v>2</v>
      </c>
      <c r="B144" s="287" t="s">
        <v>144</v>
      </c>
      <c r="C144" s="288"/>
      <c r="D144" s="288"/>
      <c r="E144" s="288"/>
      <c r="F144" s="288"/>
      <c r="G144" s="288"/>
      <c r="H144" s="288"/>
      <c r="I144" s="288"/>
      <c r="J144" s="288"/>
      <c r="K144" s="289"/>
    </row>
    <row r="145" spans="1:11" x14ac:dyDescent="0.25">
      <c r="A145" s="17">
        <v>3</v>
      </c>
      <c r="B145" s="287" t="s">
        <v>145</v>
      </c>
      <c r="C145" s="288"/>
      <c r="D145" s="288"/>
      <c r="E145" s="288"/>
      <c r="F145" s="288"/>
      <c r="G145" s="288"/>
      <c r="H145" s="288"/>
      <c r="I145" s="288"/>
      <c r="J145" s="288"/>
      <c r="K145" s="289"/>
    </row>
    <row r="146" spans="1:11" x14ac:dyDescent="0.25">
      <c r="A146" s="17">
        <v>4</v>
      </c>
      <c r="B146" s="287" t="s">
        <v>150</v>
      </c>
      <c r="C146" s="288"/>
      <c r="D146" s="288"/>
      <c r="E146" s="288"/>
      <c r="F146" s="288"/>
      <c r="G146" s="288"/>
      <c r="H146" s="288"/>
      <c r="I146" s="288"/>
      <c r="J146" s="288"/>
      <c r="K146" s="289"/>
    </row>
    <row r="147" spans="1:11" x14ac:dyDescent="0.25">
      <c r="A147" s="17">
        <v>5</v>
      </c>
      <c r="B147" s="287" t="s">
        <v>151</v>
      </c>
      <c r="C147" s="288"/>
      <c r="D147" s="288"/>
      <c r="E147" s="288"/>
      <c r="F147" s="288"/>
      <c r="G147" s="288"/>
      <c r="H147" s="288"/>
      <c r="I147" s="288"/>
      <c r="J147" s="288"/>
      <c r="K147" s="289"/>
    </row>
    <row r="148" spans="1:11" x14ac:dyDescent="0.25">
      <c r="A148" s="17">
        <v>6</v>
      </c>
      <c r="B148" s="287"/>
      <c r="C148" s="288"/>
      <c r="D148" s="288"/>
      <c r="E148" s="288"/>
      <c r="F148" s="288"/>
      <c r="G148" s="288"/>
      <c r="H148" s="288"/>
      <c r="I148" s="288"/>
      <c r="J148" s="288"/>
      <c r="K148" s="289"/>
    </row>
    <row r="149" spans="1:11" x14ac:dyDescent="0.25">
      <c r="A149" s="17">
        <v>7</v>
      </c>
      <c r="B149" s="287"/>
      <c r="C149" s="288"/>
      <c r="D149" s="288"/>
      <c r="E149" s="288"/>
      <c r="F149" s="288"/>
      <c r="G149" s="288"/>
      <c r="H149" s="288"/>
      <c r="I149" s="288"/>
      <c r="J149" s="288"/>
      <c r="K149" s="289"/>
    </row>
    <row r="150" spans="1:11" x14ac:dyDescent="0.25">
      <c r="A150" s="17">
        <v>8</v>
      </c>
      <c r="B150" s="287"/>
      <c r="C150" s="288"/>
      <c r="D150" s="288"/>
      <c r="E150" s="288"/>
      <c r="F150" s="288"/>
      <c r="G150" s="288"/>
      <c r="H150" s="288"/>
      <c r="I150" s="288"/>
      <c r="J150" s="288"/>
      <c r="K150" s="289"/>
    </row>
    <row r="151" spans="1:11" x14ac:dyDescent="0.25">
      <c r="A151" s="122"/>
    </row>
    <row r="152" spans="1:11" x14ac:dyDescent="0.25">
      <c r="A152" s="9"/>
      <c r="B152" s="241" t="s">
        <v>24</v>
      </c>
      <c r="C152" s="242"/>
      <c r="D152" s="242"/>
      <c r="E152" s="243"/>
      <c r="F152" s="124"/>
      <c r="G152" s="122"/>
      <c r="H152" s="292" t="s">
        <v>149</v>
      </c>
      <c r="I152" s="292"/>
      <c r="J152" s="292"/>
      <c r="K152" s="292"/>
    </row>
    <row r="153" spans="1:11" x14ac:dyDescent="0.25">
      <c r="A153" s="17">
        <v>1</v>
      </c>
      <c r="B153" s="220"/>
      <c r="C153" s="220"/>
      <c r="D153" s="220"/>
      <c r="E153" s="22"/>
      <c r="F153" s="124"/>
      <c r="G153" s="122"/>
      <c r="H153" s="290"/>
      <c r="I153" s="291"/>
      <c r="J153" s="128"/>
      <c r="K153" s="13"/>
    </row>
    <row r="154" spans="1:11" x14ac:dyDescent="0.25">
      <c r="A154" s="17">
        <v>2</v>
      </c>
      <c r="B154" s="220"/>
      <c r="C154" s="220"/>
      <c r="D154" s="220"/>
      <c r="E154" s="23"/>
      <c r="F154" s="124"/>
      <c r="G154" s="122"/>
      <c r="H154" s="290"/>
      <c r="I154" s="291"/>
      <c r="J154" s="128"/>
      <c r="K154" s="13"/>
    </row>
    <row r="155" spans="1:11" x14ac:dyDescent="0.25">
      <c r="A155" s="17">
        <v>3</v>
      </c>
      <c r="B155" s="220"/>
      <c r="C155" s="220"/>
      <c r="D155" s="220"/>
      <c r="E155" s="23"/>
      <c r="F155" s="124"/>
      <c r="G155" s="122"/>
      <c r="H155" s="290"/>
      <c r="I155" s="291"/>
      <c r="J155" s="128"/>
      <c r="K155" s="13"/>
    </row>
    <row r="156" spans="1:11" x14ac:dyDescent="0.25">
      <c r="A156" s="17">
        <v>4</v>
      </c>
      <c r="B156" s="220"/>
      <c r="C156" s="220"/>
      <c r="D156" s="220"/>
      <c r="E156" s="24"/>
      <c r="F156" s="124"/>
      <c r="G156" s="122"/>
      <c r="H156" s="285"/>
      <c r="I156" s="286"/>
      <c r="J156" s="128"/>
      <c r="K156" s="128"/>
    </row>
    <row r="157" spans="1:11" x14ac:dyDescent="0.25">
      <c r="A157" s="9"/>
      <c r="B157" s="244" t="s">
        <v>25</v>
      </c>
      <c r="C157" s="245"/>
      <c r="D157" s="245"/>
      <c r="E157" s="246"/>
      <c r="F157" s="124"/>
      <c r="G157" s="122"/>
      <c r="H157" s="285"/>
      <c r="I157" s="286"/>
      <c r="J157" s="128"/>
      <c r="K157" s="128">
        <f>K153+K154+K155</f>
        <v>0</v>
      </c>
    </row>
    <row r="158" spans="1:11" x14ac:dyDescent="0.25">
      <c r="A158" s="122"/>
      <c r="B158" s="125"/>
      <c r="C158" s="125"/>
      <c r="D158" s="125"/>
      <c r="E158" s="125"/>
      <c r="F158" s="122"/>
      <c r="G158" s="122"/>
      <c r="H158" s="122"/>
      <c r="I158" s="122"/>
      <c r="J158" s="122"/>
      <c r="K158" s="122"/>
    </row>
    <row r="159" spans="1:11" x14ac:dyDescent="0.25">
      <c r="A159" s="122"/>
      <c r="B159" s="122"/>
      <c r="C159" s="122"/>
      <c r="D159" s="122"/>
      <c r="E159" s="122"/>
      <c r="F159" s="122"/>
      <c r="G159" s="122"/>
      <c r="H159" s="122"/>
      <c r="I159" s="122"/>
      <c r="J159" s="122"/>
      <c r="K159" s="122"/>
    </row>
    <row r="161" spans="1:11" x14ac:dyDescent="0.25">
      <c r="A161" s="122"/>
      <c r="B161" s="72" t="s">
        <v>44</v>
      </c>
      <c r="C161" s="300"/>
      <c r="D161" s="300"/>
      <c r="E161" s="300"/>
      <c r="F161" s="25"/>
      <c r="G161" s="122"/>
      <c r="H161" s="73"/>
      <c r="I161" s="73"/>
      <c r="J161" s="73" t="s">
        <v>41</v>
      </c>
      <c r="K161" s="74">
        <v>102114</v>
      </c>
    </row>
    <row r="162" spans="1:11" x14ac:dyDescent="0.25">
      <c r="A162" s="218"/>
      <c r="B162" s="219"/>
      <c r="C162" s="122"/>
      <c r="D162" s="122"/>
      <c r="E162" s="122"/>
      <c r="F162" s="122"/>
      <c r="G162" s="122"/>
      <c r="H162" s="122"/>
      <c r="I162" s="122"/>
      <c r="J162" s="122"/>
      <c r="K162" s="122"/>
    </row>
    <row r="163" spans="1:11" x14ac:dyDescent="0.25">
      <c r="A163" s="122"/>
      <c r="B163" s="72" t="s">
        <v>2</v>
      </c>
      <c r="C163" s="300" t="s">
        <v>137</v>
      </c>
      <c r="D163" s="300"/>
      <c r="E163" s="300"/>
      <c r="F163" s="29"/>
      <c r="G163" s="25"/>
      <c r="H163" s="122"/>
      <c r="I163" s="122"/>
      <c r="J163" s="108" t="s">
        <v>74</v>
      </c>
      <c r="K163" s="107"/>
    </row>
    <row r="164" spans="1:11" x14ac:dyDescent="0.25">
      <c r="A164" s="122"/>
      <c r="B164" s="123"/>
      <c r="C164" s="28"/>
      <c r="D164" s="28"/>
      <c r="E164" s="28"/>
      <c r="F164" s="28"/>
      <c r="G164" s="25"/>
      <c r="H164" s="122"/>
      <c r="I164" s="122"/>
      <c r="J164" s="122"/>
      <c r="K164" s="122"/>
    </row>
    <row r="165" spans="1:11" x14ac:dyDescent="0.25">
      <c r="A165" s="122"/>
      <c r="B165" s="72" t="s">
        <v>31</v>
      </c>
      <c r="C165" s="300" t="s">
        <v>68</v>
      </c>
      <c r="D165" s="300"/>
      <c r="E165" s="300"/>
      <c r="F165" s="25"/>
      <c r="G165" s="25"/>
      <c r="H165" s="122"/>
      <c r="I165" s="122"/>
      <c r="J165" s="122"/>
      <c r="K165" s="122"/>
    </row>
    <row r="166" spans="1:11" x14ac:dyDescent="0.25">
      <c r="A166" s="122"/>
      <c r="B166" s="123"/>
      <c r="C166" s="28"/>
      <c r="D166" s="28"/>
      <c r="E166" s="28"/>
      <c r="F166" s="28"/>
      <c r="G166" s="25"/>
      <c r="H166" s="122"/>
      <c r="I166" s="122"/>
      <c r="J166" s="122"/>
      <c r="K166" s="122"/>
    </row>
    <row r="167" spans="1:11" x14ac:dyDescent="0.25">
      <c r="A167" s="122"/>
      <c r="B167" s="72" t="s">
        <v>30</v>
      </c>
      <c r="C167" s="300" t="s">
        <v>69</v>
      </c>
      <c r="D167" s="300"/>
      <c r="E167" s="300"/>
      <c r="F167" s="25"/>
      <c r="G167" s="25"/>
      <c r="H167" s="122"/>
      <c r="I167" s="122"/>
      <c r="J167" s="122"/>
      <c r="K167" s="122"/>
    </row>
    <row r="168" spans="1:11" x14ac:dyDescent="0.25">
      <c r="A168" s="218"/>
      <c r="B168" s="219"/>
      <c r="C168" s="126"/>
      <c r="D168" s="218"/>
      <c r="E168" s="218"/>
      <c r="F168" s="126"/>
      <c r="G168" s="122"/>
      <c r="H168" s="122"/>
      <c r="I168" s="122"/>
      <c r="J168" s="122"/>
      <c r="K168" s="126"/>
    </row>
    <row r="169" spans="1:11" x14ac:dyDescent="0.25">
      <c r="A169" s="122"/>
      <c r="B169" s="4" t="s">
        <v>3</v>
      </c>
      <c r="C169" s="59" t="s">
        <v>29</v>
      </c>
      <c r="D169" s="124" t="s">
        <v>57</v>
      </c>
      <c r="E169" s="8" t="s">
        <v>5</v>
      </c>
      <c r="F169" s="20"/>
      <c r="G169" s="124"/>
      <c r="H169" s="90"/>
      <c r="I169" s="90"/>
      <c r="J169" s="8" t="s">
        <v>81</v>
      </c>
      <c r="K169" s="77">
        <v>7.1</v>
      </c>
    </row>
    <row r="170" spans="1:11" x14ac:dyDescent="0.25">
      <c r="A170" s="122"/>
      <c r="B170" s="9"/>
      <c r="C170" s="59"/>
      <c r="D170" s="124" t="s">
        <v>58</v>
      </c>
      <c r="E170" s="8" t="s">
        <v>7</v>
      </c>
      <c r="F170" s="20">
        <v>1</v>
      </c>
      <c r="G170" s="124"/>
      <c r="H170" s="122"/>
      <c r="I170" s="122"/>
      <c r="J170" s="122"/>
      <c r="K170" s="78"/>
    </row>
    <row r="171" spans="1:11" x14ac:dyDescent="0.25">
      <c r="A171" s="122"/>
      <c r="B171" s="9"/>
      <c r="C171" s="59"/>
      <c r="D171" s="124" t="s">
        <v>59</v>
      </c>
      <c r="E171" s="122"/>
      <c r="F171" s="127"/>
      <c r="G171" s="122"/>
      <c r="H171" s="90"/>
      <c r="I171" s="90"/>
      <c r="J171" s="8" t="s">
        <v>9</v>
      </c>
      <c r="K171" s="79">
        <f>K178+K179+K180+K181+K182+K183+K184+K185+K186+K187+K188+K189+K190+K191+K192+K193+K193+K194</f>
        <v>0.60599999999999998</v>
      </c>
    </row>
    <row r="172" spans="1:11" x14ac:dyDescent="0.25">
      <c r="A172" s="122"/>
      <c r="B172" s="9"/>
      <c r="C172" s="59"/>
      <c r="D172" s="124" t="s">
        <v>61</v>
      </c>
      <c r="E172" s="8" t="s">
        <v>28</v>
      </c>
      <c r="F172" s="20"/>
      <c r="G172" s="124"/>
      <c r="H172" s="122"/>
      <c r="I172" s="122"/>
      <c r="J172" s="122"/>
      <c r="K172" s="78"/>
    </row>
    <row r="173" spans="1:11" x14ac:dyDescent="0.25">
      <c r="A173" s="122"/>
      <c r="B173" s="9"/>
      <c r="C173" s="59"/>
      <c r="D173" s="124" t="s">
        <v>60</v>
      </c>
      <c r="E173" s="122"/>
      <c r="F173" s="127"/>
      <c r="G173" s="122"/>
      <c r="H173" s="90"/>
      <c r="I173" s="90"/>
      <c r="J173" s="8" t="s">
        <v>12</v>
      </c>
      <c r="K173" s="79">
        <f>K169-K171</f>
        <v>6.4939999999999998</v>
      </c>
    </row>
    <row r="174" spans="1:11" x14ac:dyDescent="0.25">
      <c r="A174" s="122"/>
      <c r="B174" s="9"/>
      <c r="C174" s="59"/>
      <c r="D174" s="124" t="s">
        <v>63</v>
      </c>
      <c r="E174" s="8" t="s">
        <v>14</v>
      </c>
      <c r="F174" s="13" t="s">
        <v>70</v>
      </c>
      <c r="G174" s="124"/>
      <c r="H174" s="122"/>
      <c r="I174" s="122"/>
      <c r="J174" s="122"/>
      <c r="K174" s="78"/>
    </row>
    <row r="175" spans="1:11" x14ac:dyDescent="0.25">
      <c r="A175" s="122"/>
      <c r="B175" s="9"/>
      <c r="C175" s="59"/>
      <c r="D175" s="124" t="s">
        <v>62</v>
      </c>
      <c r="E175" s="8" t="s">
        <v>27</v>
      </c>
      <c r="F175" s="13" t="s">
        <v>70</v>
      </c>
      <c r="G175" s="124"/>
      <c r="H175" s="90"/>
      <c r="I175" s="90"/>
      <c r="J175" s="8" t="s">
        <v>16</v>
      </c>
      <c r="K175" s="80">
        <f>K171/K169</f>
        <v>8.5352112676056344E-2</v>
      </c>
    </row>
    <row r="176" spans="1:11" x14ac:dyDescent="0.25">
      <c r="A176" s="122"/>
      <c r="B176" s="126"/>
      <c r="C176" s="6"/>
      <c r="D176" s="126"/>
      <c r="E176" s="126"/>
      <c r="F176" s="6"/>
      <c r="G176" s="122"/>
      <c r="H176" s="126"/>
      <c r="I176" s="126"/>
      <c r="J176" s="126"/>
      <c r="K176" s="81"/>
    </row>
    <row r="177" spans="1:11" ht="15.75" thickBot="1" x14ac:dyDescent="0.3">
      <c r="A177" s="9"/>
      <c r="B177" s="131" t="s">
        <v>64</v>
      </c>
      <c r="C177" s="131" t="s">
        <v>18</v>
      </c>
      <c r="D177" s="131" t="s">
        <v>40</v>
      </c>
      <c r="E177" s="298" t="s">
        <v>20</v>
      </c>
      <c r="F177" s="299"/>
      <c r="G177" s="131" t="s">
        <v>42</v>
      </c>
      <c r="H177" s="131" t="s">
        <v>50</v>
      </c>
      <c r="I177" s="131" t="s">
        <v>49</v>
      </c>
      <c r="J177" s="131" t="s">
        <v>51</v>
      </c>
      <c r="K177" s="131" t="s">
        <v>22</v>
      </c>
    </row>
    <row r="178" spans="1:11" ht="15.75" thickBot="1" x14ac:dyDescent="0.3">
      <c r="A178" s="9"/>
      <c r="B178" s="130"/>
      <c r="C178" s="65"/>
      <c r="D178" s="69"/>
      <c r="E178" s="296"/>
      <c r="F178" s="297"/>
      <c r="G178" s="67"/>
      <c r="H178" s="75"/>
      <c r="I178" s="47"/>
      <c r="J178" s="85"/>
      <c r="K178" s="82">
        <f t="shared" ref="K178:K183" si="6">H178*C178</f>
        <v>0</v>
      </c>
    </row>
    <row r="179" spans="1:11" x14ac:dyDescent="0.25">
      <c r="A179" s="9"/>
      <c r="B179" s="128" t="s">
        <v>118</v>
      </c>
      <c r="C179" s="20">
        <v>1</v>
      </c>
      <c r="D179" s="67" t="s">
        <v>32</v>
      </c>
      <c r="E179" s="293"/>
      <c r="F179" s="293"/>
      <c r="G179" s="13" t="s">
        <v>43</v>
      </c>
      <c r="H179" s="71">
        <v>0.18</v>
      </c>
      <c r="I179" s="45">
        <v>10.82</v>
      </c>
      <c r="J179" s="86" t="s">
        <v>119</v>
      </c>
      <c r="K179" s="79">
        <f t="shared" si="6"/>
        <v>0.18</v>
      </c>
    </row>
    <row r="180" spans="1:11" x14ac:dyDescent="0.25">
      <c r="A180" s="9"/>
      <c r="B180" s="128" t="s">
        <v>120</v>
      </c>
      <c r="C180" s="20">
        <v>4</v>
      </c>
      <c r="D180" s="67" t="s">
        <v>33</v>
      </c>
      <c r="E180" s="293"/>
      <c r="F180" s="293"/>
      <c r="G180" s="13" t="s">
        <v>43</v>
      </c>
      <c r="H180" s="71">
        <v>8.6999999999999994E-2</v>
      </c>
      <c r="I180" s="47">
        <v>2.1970000000000001</v>
      </c>
      <c r="J180" s="85" t="s">
        <v>121</v>
      </c>
      <c r="K180" s="79">
        <f t="shared" si="6"/>
        <v>0.34799999999999998</v>
      </c>
    </row>
    <row r="181" spans="1:11" x14ac:dyDescent="0.25">
      <c r="A181" s="9"/>
      <c r="B181" s="128"/>
      <c r="C181" s="20"/>
      <c r="D181" s="13"/>
      <c r="E181" s="293"/>
      <c r="F181" s="293"/>
      <c r="G181" s="13"/>
      <c r="H181" s="71"/>
      <c r="I181" s="45"/>
      <c r="J181" s="86"/>
      <c r="K181" s="79">
        <f t="shared" si="6"/>
        <v>0</v>
      </c>
    </row>
    <row r="182" spans="1:11" x14ac:dyDescent="0.25">
      <c r="A182" s="9"/>
      <c r="B182" s="128"/>
      <c r="C182" s="20"/>
      <c r="D182" s="13"/>
      <c r="E182" s="293"/>
      <c r="F182" s="293"/>
      <c r="G182" s="13"/>
      <c r="H182" s="71"/>
      <c r="I182" s="45"/>
      <c r="J182" s="86"/>
      <c r="K182" s="79">
        <f t="shared" si="6"/>
        <v>0</v>
      </c>
    </row>
    <row r="183" spans="1:11" x14ac:dyDescent="0.25">
      <c r="A183" s="9"/>
      <c r="B183" s="128"/>
      <c r="C183" s="20"/>
      <c r="D183" s="13" t="s">
        <v>32</v>
      </c>
      <c r="E183" s="293"/>
      <c r="F183" s="293"/>
      <c r="G183" s="13"/>
      <c r="H183" s="71"/>
      <c r="I183" s="45"/>
      <c r="J183" s="86"/>
      <c r="K183" s="79">
        <f t="shared" si="6"/>
        <v>0</v>
      </c>
    </row>
    <row r="184" spans="1:11" x14ac:dyDescent="0.25">
      <c r="A184" s="9"/>
      <c r="B184" s="128"/>
      <c r="C184" s="20"/>
      <c r="D184" s="13" t="s">
        <v>32</v>
      </c>
      <c r="E184" s="293"/>
      <c r="F184" s="293"/>
      <c r="G184" s="13"/>
      <c r="H184" s="71"/>
      <c r="I184" s="45"/>
      <c r="J184" s="86"/>
      <c r="K184" s="79">
        <f>H184/16</f>
        <v>0</v>
      </c>
    </row>
    <row r="185" spans="1:11" ht="15.75" thickBot="1" x14ac:dyDescent="0.3">
      <c r="A185" s="9"/>
      <c r="B185" s="129"/>
      <c r="C185" s="39"/>
      <c r="D185" s="66" t="s">
        <v>32</v>
      </c>
      <c r="E185" s="295"/>
      <c r="F185" s="295"/>
      <c r="G185" s="32"/>
      <c r="H185" s="76"/>
      <c r="I185" s="46"/>
      <c r="J185" s="87"/>
      <c r="K185" s="83">
        <f>H185/16</f>
        <v>0</v>
      </c>
    </row>
    <row r="186" spans="1:11" ht="15.75" thickBot="1" x14ac:dyDescent="0.3">
      <c r="A186" s="9"/>
      <c r="B186" s="128" t="s">
        <v>116</v>
      </c>
      <c r="C186" s="65">
        <v>2</v>
      </c>
      <c r="D186" s="68" t="s">
        <v>34</v>
      </c>
      <c r="E186" s="296"/>
      <c r="F186" s="297"/>
      <c r="G186" s="67" t="s">
        <v>43</v>
      </c>
      <c r="H186" s="75">
        <v>3.9E-2</v>
      </c>
      <c r="I186" s="47">
        <v>21.91</v>
      </c>
      <c r="J186" s="85" t="s">
        <v>117</v>
      </c>
      <c r="K186" s="84">
        <f t="shared" ref="K186:K194" si="7">H186*C186</f>
        <v>7.8E-2</v>
      </c>
    </row>
    <row r="187" spans="1:11" x14ac:dyDescent="0.25">
      <c r="A187" s="9"/>
      <c r="B187" s="128"/>
      <c r="C187" s="20"/>
      <c r="D187" s="67"/>
      <c r="E187" s="293"/>
      <c r="F187" s="293"/>
      <c r="G187" s="13"/>
      <c r="H187" s="71"/>
      <c r="I187" s="47"/>
      <c r="J187" s="85"/>
      <c r="K187" s="84">
        <f t="shared" si="7"/>
        <v>0</v>
      </c>
    </row>
    <row r="188" spans="1:11" x14ac:dyDescent="0.25">
      <c r="A188" s="9"/>
      <c r="B188" s="128"/>
      <c r="C188" s="20"/>
      <c r="D188" s="13" t="s">
        <v>33</v>
      </c>
      <c r="E188" s="293"/>
      <c r="F188" s="293"/>
      <c r="G188" s="13"/>
      <c r="H188" s="71"/>
      <c r="I188" s="47"/>
      <c r="J188" s="85"/>
      <c r="K188" s="84">
        <f t="shared" si="7"/>
        <v>0</v>
      </c>
    </row>
    <row r="189" spans="1:11" x14ac:dyDescent="0.25">
      <c r="A189" s="9"/>
      <c r="B189" s="128"/>
      <c r="C189" s="20"/>
      <c r="D189" s="13" t="s">
        <v>33</v>
      </c>
      <c r="E189" s="293"/>
      <c r="F189" s="293"/>
      <c r="G189" s="13"/>
      <c r="H189" s="71"/>
      <c r="I189" s="47"/>
      <c r="J189" s="85"/>
      <c r="K189" s="84">
        <f t="shared" si="7"/>
        <v>0</v>
      </c>
    </row>
    <row r="190" spans="1:11" x14ac:dyDescent="0.25">
      <c r="A190" s="9"/>
      <c r="B190" s="128"/>
      <c r="C190" s="20"/>
      <c r="D190" s="13" t="s">
        <v>33</v>
      </c>
      <c r="E190" s="293"/>
      <c r="F190" s="293"/>
      <c r="G190" s="13"/>
      <c r="H190" s="71"/>
      <c r="I190" s="47"/>
      <c r="J190" s="85"/>
      <c r="K190" s="84">
        <f t="shared" si="7"/>
        <v>0</v>
      </c>
    </row>
    <row r="191" spans="1:11" x14ac:dyDescent="0.25">
      <c r="A191" s="9"/>
      <c r="B191" s="128"/>
      <c r="C191" s="20"/>
      <c r="D191" s="13" t="s">
        <v>33</v>
      </c>
      <c r="E191" s="293"/>
      <c r="F191" s="293"/>
      <c r="G191" s="13"/>
      <c r="H191" s="71"/>
      <c r="I191" s="47"/>
      <c r="J191" s="85"/>
      <c r="K191" s="84">
        <f t="shared" si="7"/>
        <v>0</v>
      </c>
    </row>
    <row r="192" spans="1:11" x14ac:dyDescent="0.25">
      <c r="A192" s="9"/>
      <c r="B192" s="128"/>
      <c r="C192" s="20"/>
      <c r="D192" s="13" t="s">
        <v>33</v>
      </c>
      <c r="E192" s="293"/>
      <c r="F192" s="293"/>
      <c r="G192" s="13"/>
      <c r="H192" s="71"/>
      <c r="I192" s="47"/>
      <c r="J192" s="85"/>
      <c r="K192" s="84">
        <f t="shared" si="7"/>
        <v>0</v>
      </c>
    </row>
    <row r="193" spans="1:11" x14ac:dyDescent="0.25">
      <c r="A193" s="9"/>
      <c r="B193" s="128"/>
      <c r="C193" s="20"/>
      <c r="D193" s="13" t="s">
        <v>33</v>
      </c>
      <c r="E193" s="293"/>
      <c r="F193" s="293"/>
      <c r="G193" s="13"/>
      <c r="H193" s="71"/>
      <c r="I193" s="47"/>
      <c r="J193" s="85"/>
      <c r="K193" s="84">
        <f t="shared" si="7"/>
        <v>0</v>
      </c>
    </row>
    <row r="194" spans="1:11" x14ac:dyDescent="0.25">
      <c r="A194" s="122"/>
      <c r="B194" s="92" t="s">
        <v>65</v>
      </c>
      <c r="C194" s="132">
        <v>1</v>
      </c>
      <c r="D194" s="132" t="s">
        <v>35</v>
      </c>
      <c r="E194" s="294"/>
      <c r="F194" s="294"/>
      <c r="G194" s="132"/>
      <c r="H194" s="94">
        <f>K211</f>
        <v>0</v>
      </c>
      <c r="I194" s="95"/>
      <c r="J194" s="96"/>
      <c r="K194" s="84">
        <f t="shared" si="7"/>
        <v>0</v>
      </c>
    </row>
    <row r="195" spans="1:11" x14ac:dyDescent="0.25">
      <c r="A195" s="122"/>
      <c r="B195" s="6"/>
      <c r="C195" s="6"/>
      <c r="D195" s="122"/>
      <c r="E195" s="122"/>
      <c r="F195" s="122"/>
      <c r="G195" s="122"/>
      <c r="H195" s="122"/>
      <c r="I195" s="122"/>
      <c r="J195" s="122"/>
      <c r="K195" s="122"/>
    </row>
    <row r="196" spans="1:11" x14ac:dyDescent="0.25">
      <c r="A196" s="9"/>
      <c r="B196" s="234" t="s">
        <v>23</v>
      </c>
      <c r="C196" s="235"/>
    </row>
    <row r="197" spans="1:11" x14ac:dyDescent="0.25">
      <c r="A197" s="17">
        <v>1</v>
      </c>
      <c r="B197" s="287"/>
      <c r="C197" s="288"/>
      <c r="D197" s="288"/>
      <c r="E197" s="288"/>
      <c r="F197" s="288"/>
      <c r="G197" s="288"/>
      <c r="H197" s="288"/>
      <c r="I197" s="288"/>
      <c r="J197" s="288"/>
      <c r="K197" s="289"/>
    </row>
    <row r="198" spans="1:11" x14ac:dyDescent="0.25">
      <c r="A198" s="17">
        <v>2</v>
      </c>
      <c r="B198" s="287"/>
      <c r="C198" s="288"/>
      <c r="D198" s="288"/>
      <c r="E198" s="288"/>
      <c r="F198" s="288"/>
      <c r="G198" s="288"/>
      <c r="H198" s="288"/>
      <c r="I198" s="288"/>
      <c r="J198" s="288"/>
      <c r="K198" s="289"/>
    </row>
    <row r="199" spans="1:11" x14ac:dyDescent="0.25">
      <c r="A199" s="17">
        <v>3</v>
      </c>
      <c r="B199" s="287"/>
      <c r="C199" s="288"/>
      <c r="D199" s="288"/>
      <c r="E199" s="288"/>
      <c r="F199" s="288"/>
      <c r="G199" s="288"/>
      <c r="H199" s="288"/>
      <c r="I199" s="288"/>
      <c r="J199" s="288"/>
      <c r="K199" s="289"/>
    </row>
    <row r="200" spans="1:11" x14ac:dyDescent="0.25">
      <c r="A200" s="17">
        <v>4</v>
      </c>
      <c r="B200" s="287"/>
      <c r="C200" s="288"/>
      <c r="D200" s="288"/>
      <c r="E200" s="288"/>
      <c r="F200" s="288"/>
      <c r="G200" s="288"/>
      <c r="H200" s="288"/>
      <c r="I200" s="288"/>
      <c r="J200" s="288"/>
      <c r="K200" s="289"/>
    </row>
    <row r="201" spans="1:11" x14ac:dyDescent="0.25">
      <c r="A201" s="17">
        <v>5</v>
      </c>
      <c r="B201" s="287"/>
      <c r="C201" s="288"/>
      <c r="D201" s="288"/>
      <c r="E201" s="288"/>
      <c r="F201" s="288"/>
      <c r="G201" s="288"/>
      <c r="H201" s="288"/>
      <c r="I201" s="288"/>
      <c r="J201" s="288"/>
      <c r="K201" s="289"/>
    </row>
    <row r="202" spans="1:11" x14ac:dyDescent="0.25">
      <c r="A202" s="17">
        <v>6</v>
      </c>
      <c r="B202" s="287"/>
      <c r="C202" s="288"/>
      <c r="D202" s="288"/>
      <c r="E202" s="288"/>
      <c r="F202" s="288"/>
      <c r="G202" s="288"/>
      <c r="H202" s="288"/>
      <c r="I202" s="288"/>
      <c r="J202" s="288"/>
      <c r="K202" s="289"/>
    </row>
    <row r="203" spans="1:11" x14ac:dyDescent="0.25">
      <c r="A203" s="17">
        <v>7</v>
      </c>
      <c r="B203" s="287"/>
      <c r="C203" s="288"/>
      <c r="D203" s="288"/>
      <c r="E203" s="288"/>
      <c r="F203" s="288"/>
      <c r="G203" s="288"/>
      <c r="H203" s="288"/>
      <c r="I203" s="288"/>
      <c r="J203" s="288"/>
      <c r="K203" s="289"/>
    </row>
    <row r="204" spans="1:11" x14ac:dyDescent="0.25">
      <c r="A204" s="17">
        <v>8</v>
      </c>
      <c r="B204" s="287"/>
      <c r="C204" s="288"/>
      <c r="D204" s="288"/>
      <c r="E204" s="288"/>
      <c r="F204" s="288"/>
      <c r="G204" s="288"/>
      <c r="H204" s="288"/>
      <c r="I204" s="288"/>
      <c r="J204" s="288"/>
      <c r="K204" s="289"/>
    </row>
    <row r="205" spans="1:11" x14ac:dyDescent="0.25">
      <c r="A205" s="122"/>
    </row>
    <row r="206" spans="1:11" x14ac:dyDescent="0.25">
      <c r="A206" s="9"/>
      <c r="B206" s="241" t="s">
        <v>24</v>
      </c>
      <c r="C206" s="242"/>
      <c r="D206" s="242"/>
      <c r="E206" s="243"/>
      <c r="F206" s="124"/>
      <c r="G206" s="122"/>
      <c r="H206" s="292" t="s">
        <v>149</v>
      </c>
      <c r="I206" s="292"/>
      <c r="J206" s="292"/>
      <c r="K206" s="292"/>
    </row>
    <row r="207" spans="1:11" x14ac:dyDescent="0.25">
      <c r="A207" s="17">
        <v>1</v>
      </c>
      <c r="B207" s="220"/>
      <c r="C207" s="220"/>
      <c r="D207" s="220"/>
      <c r="E207" s="22"/>
      <c r="F207" s="124"/>
      <c r="G207" s="122"/>
      <c r="H207" s="290"/>
      <c r="I207" s="291"/>
      <c r="J207" s="128"/>
      <c r="K207" s="13"/>
    </row>
    <row r="208" spans="1:11" x14ac:dyDescent="0.25">
      <c r="A208" s="17">
        <v>2</v>
      </c>
      <c r="B208" s="220"/>
      <c r="C208" s="220"/>
      <c r="D208" s="220"/>
      <c r="E208" s="23"/>
      <c r="F208" s="124"/>
      <c r="G208" s="122"/>
      <c r="H208" s="290"/>
      <c r="I208" s="291"/>
      <c r="J208" s="128"/>
      <c r="K208" s="13"/>
    </row>
    <row r="209" spans="1:11" x14ac:dyDescent="0.25">
      <c r="A209" s="17">
        <v>3</v>
      </c>
      <c r="B209" s="220"/>
      <c r="C209" s="220"/>
      <c r="D209" s="220"/>
      <c r="E209" s="23"/>
      <c r="F209" s="124"/>
      <c r="G209" s="122"/>
      <c r="H209" s="290"/>
      <c r="I209" s="291"/>
      <c r="J209" s="128"/>
      <c r="K209" s="13"/>
    </row>
    <row r="210" spans="1:11" x14ac:dyDescent="0.25">
      <c r="A210" s="17">
        <v>4</v>
      </c>
      <c r="B210" s="220"/>
      <c r="C210" s="220"/>
      <c r="D210" s="220"/>
      <c r="E210" s="24"/>
      <c r="F210" s="124"/>
      <c r="G210" s="122"/>
      <c r="H210" s="285"/>
      <c r="I210" s="286"/>
      <c r="J210" s="128"/>
      <c r="K210" s="128"/>
    </row>
    <row r="211" spans="1:11" x14ac:dyDescent="0.25">
      <c r="A211" s="9"/>
      <c r="B211" s="244" t="s">
        <v>25</v>
      </c>
      <c r="C211" s="245"/>
      <c r="D211" s="245"/>
      <c r="E211" s="246"/>
      <c r="F211" s="124"/>
      <c r="G211" s="122"/>
      <c r="H211" s="285"/>
      <c r="I211" s="286"/>
      <c r="J211" s="128"/>
      <c r="K211" s="128">
        <f>K207+K208+K209</f>
        <v>0</v>
      </c>
    </row>
    <row r="212" spans="1:11" x14ac:dyDescent="0.25">
      <c r="A212" s="122"/>
      <c r="B212" s="125"/>
      <c r="C212" s="125"/>
      <c r="D212" s="125"/>
      <c r="E212" s="125"/>
      <c r="F212" s="122"/>
      <c r="G212" s="122"/>
      <c r="H212" s="122"/>
      <c r="I212" s="122"/>
      <c r="J212" s="122"/>
      <c r="K212" s="122"/>
    </row>
    <row r="213" spans="1:11" x14ac:dyDescent="0.25">
      <c r="A213" s="122"/>
      <c r="B213" s="122"/>
      <c r="C213" s="122"/>
      <c r="D213" s="122"/>
      <c r="E213" s="122"/>
      <c r="F213" s="122"/>
      <c r="G213" s="122"/>
      <c r="H213" s="122"/>
      <c r="I213" s="122"/>
      <c r="J213" s="122"/>
      <c r="K213" s="122"/>
    </row>
    <row r="214" spans="1:11" x14ac:dyDescent="0.25">
      <c r="A214" s="122"/>
      <c r="B214" s="72" t="s">
        <v>44</v>
      </c>
      <c r="C214" s="300"/>
      <c r="D214" s="300"/>
      <c r="E214" s="300"/>
      <c r="F214" s="25"/>
      <c r="G214" s="122"/>
      <c r="H214" s="73"/>
      <c r="I214" s="73"/>
      <c r="J214" s="73" t="s">
        <v>41</v>
      </c>
      <c r="K214" s="74">
        <v>102114</v>
      </c>
    </row>
    <row r="215" spans="1:11" x14ac:dyDescent="0.25">
      <c r="A215" s="218"/>
      <c r="B215" s="219"/>
      <c r="C215" s="122"/>
      <c r="D215" s="122"/>
      <c r="E215" s="122"/>
      <c r="F215" s="122"/>
      <c r="G215" s="122"/>
      <c r="H215" s="122"/>
      <c r="I215" s="122"/>
      <c r="J215" s="122"/>
      <c r="K215" s="122"/>
    </row>
    <row r="216" spans="1:11" x14ac:dyDescent="0.25">
      <c r="A216" s="122"/>
      <c r="B216" s="72" t="s">
        <v>2</v>
      </c>
      <c r="C216" s="300" t="s">
        <v>139</v>
      </c>
      <c r="D216" s="300"/>
      <c r="E216" s="300"/>
      <c r="F216" s="29"/>
      <c r="G216" s="25"/>
      <c r="H216" s="122"/>
      <c r="I216" s="122"/>
      <c r="J216" s="108" t="s">
        <v>74</v>
      </c>
      <c r="K216" s="107"/>
    </row>
    <row r="217" spans="1:11" x14ac:dyDescent="0.25">
      <c r="A217" s="122"/>
      <c r="B217" s="123"/>
      <c r="C217" s="28"/>
      <c r="D217" s="28"/>
      <c r="E217" s="28"/>
      <c r="F217" s="28"/>
      <c r="G217" s="25"/>
      <c r="H217" s="122"/>
      <c r="I217" s="122"/>
      <c r="J217" s="122"/>
      <c r="K217" s="122"/>
    </row>
    <row r="218" spans="1:11" x14ac:dyDescent="0.25">
      <c r="A218" s="122"/>
      <c r="B218" s="72" t="s">
        <v>31</v>
      </c>
      <c r="C218" s="300" t="s">
        <v>68</v>
      </c>
      <c r="D218" s="300"/>
      <c r="E218" s="300"/>
      <c r="F218" s="25"/>
      <c r="G218" s="25"/>
      <c r="H218" s="122"/>
      <c r="I218" s="122"/>
      <c r="J218" s="122"/>
      <c r="K218" s="122"/>
    </row>
    <row r="219" spans="1:11" x14ac:dyDescent="0.25">
      <c r="A219" s="122"/>
      <c r="B219" s="123"/>
      <c r="C219" s="28"/>
      <c r="D219" s="28"/>
      <c r="E219" s="28"/>
      <c r="F219" s="28"/>
      <c r="G219" s="25"/>
      <c r="H219" s="122"/>
      <c r="I219" s="122"/>
      <c r="J219" s="122"/>
      <c r="K219" s="122"/>
    </row>
    <row r="220" spans="1:11" x14ac:dyDescent="0.25">
      <c r="A220" s="122"/>
      <c r="B220" s="72" t="s">
        <v>30</v>
      </c>
      <c r="C220" s="300" t="s">
        <v>69</v>
      </c>
      <c r="D220" s="300"/>
      <c r="E220" s="300"/>
      <c r="F220" s="25"/>
      <c r="G220" s="25"/>
      <c r="H220" s="122"/>
      <c r="I220" s="122"/>
      <c r="J220" s="122"/>
      <c r="K220" s="122"/>
    </row>
    <row r="221" spans="1:11" x14ac:dyDescent="0.25">
      <c r="A221" s="218"/>
      <c r="B221" s="219"/>
      <c r="C221" s="126"/>
      <c r="D221" s="218"/>
      <c r="E221" s="218"/>
      <c r="F221" s="126"/>
      <c r="G221" s="122"/>
      <c r="H221" s="122"/>
      <c r="I221" s="122"/>
      <c r="J221" s="122"/>
      <c r="K221" s="126"/>
    </row>
    <row r="222" spans="1:11" x14ac:dyDescent="0.25">
      <c r="A222" s="122"/>
      <c r="B222" s="4" t="s">
        <v>3</v>
      </c>
      <c r="C222" s="59" t="s">
        <v>29</v>
      </c>
      <c r="D222" s="124" t="s">
        <v>57</v>
      </c>
      <c r="E222" s="8" t="s">
        <v>5</v>
      </c>
      <c r="F222" s="20"/>
      <c r="G222" s="124"/>
      <c r="H222" s="90"/>
      <c r="I222" s="90"/>
      <c r="J222" s="8" t="s">
        <v>81</v>
      </c>
      <c r="K222" s="77">
        <v>7.1</v>
      </c>
    </row>
    <row r="223" spans="1:11" x14ac:dyDescent="0.25">
      <c r="A223" s="122"/>
      <c r="B223" s="9"/>
      <c r="C223" s="59"/>
      <c r="D223" s="124" t="s">
        <v>58</v>
      </c>
      <c r="E223" s="8" t="s">
        <v>7</v>
      </c>
      <c r="F223" s="20">
        <v>1</v>
      </c>
      <c r="G223" s="124"/>
      <c r="H223" s="122"/>
      <c r="I223" s="122"/>
      <c r="J223" s="122"/>
      <c r="K223" s="78"/>
    </row>
    <row r="224" spans="1:11" x14ac:dyDescent="0.25">
      <c r="A224" s="122"/>
      <c r="B224" s="9"/>
      <c r="C224" s="59"/>
      <c r="D224" s="124" t="s">
        <v>59</v>
      </c>
      <c r="E224" s="122"/>
      <c r="F224" s="127"/>
      <c r="G224" s="122"/>
      <c r="H224" s="90"/>
      <c r="I224" s="90"/>
      <c r="J224" s="8" t="s">
        <v>9</v>
      </c>
      <c r="K224" s="79">
        <f>K231+K232+K233+K234+K235+K236+K237+K238+K239+K240+K241+K242+K243+K244+K245+K246+K246+K247</f>
        <v>0.60599999999999998</v>
      </c>
    </row>
    <row r="225" spans="1:11" x14ac:dyDescent="0.25">
      <c r="A225" s="122"/>
      <c r="B225" s="9"/>
      <c r="C225" s="59"/>
      <c r="D225" s="124" t="s">
        <v>61</v>
      </c>
      <c r="E225" s="8" t="s">
        <v>28</v>
      </c>
      <c r="F225" s="20"/>
      <c r="G225" s="124"/>
      <c r="H225" s="122"/>
      <c r="I225" s="122"/>
      <c r="J225" s="122"/>
      <c r="K225" s="78"/>
    </row>
    <row r="226" spans="1:11" x14ac:dyDescent="0.25">
      <c r="A226" s="122"/>
      <c r="B226" s="9"/>
      <c r="C226" s="59"/>
      <c r="D226" s="124" t="s">
        <v>60</v>
      </c>
      <c r="E226" s="122"/>
      <c r="F226" s="127"/>
      <c r="G226" s="122"/>
      <c r="H226" s="90"/>
      <c r="I226" s="90"/>
      <c r="J226" s="8" t="s">
        <v>12</v>
      </c>
      <c r="K226" s="79">
        <f>K222-K224</f>
        <v>6.4939999999999998</v>
      </c>
    </row>
    <row r="227" spans="1:11" x14ac:dyDescent="0.25">
      <c r="A227" s="122"/>
      <c r="B227" s="9"/>
      <c r="C227" s="59"/>
      <c r="D227" s="124" t="s">
        <v>63</v>
      </c>
      <c r="E227" s="8" t="s">
        <v>14</v>
      </c>
      <c r="F227" s="13" t="s">
        <v>70</v>
      </c>
      <c r="G227" s="124"/>
      <c r="H227" s="122"/>
      <c r="I227" s="122"/>
      <c r="J227" s="122"/>
      <c r="K227" s="78"/>
    </row>
    <row r="228" spans="1:11" x14ac:dyDescent="0.25">
      <c r="A228" s="122"/>
      <c r="B228" s="9"/>
      <c r="C228" s="59"/>
      <c r="D228" s="124" t="s">
        <v>62</v>
      </c>
      <c r="E228" s="8" t="s">
        <v>27</v>
      </c>
      <c r="F228" s="13" t="s">
        <v>70</v>
      </c>
      <c r="G228" s="124"/>
      <c r="H228" s="90"/>
      <c r="I228" s="90"/>
      <c r="J228" s="8" t="s">
        <v>16</v>
      </c>
      <c r="K228" s="80">
        <f>K224/K222</f>
        <v>8.5352112676056344E-2</v>
      </c>
    </row>
    <row r="229" spans="1:11" x14ac:dyDescent="0.25">
      <c r="A229" s="122"/>
      <c r="B229" s="126"/>
      <c r="C229" s="6"/>
      <c r="D229" s="126"/>
      <c r="E229" s="126"/>
      <c r="F229" s="6"/>
      <c r="G229" s="122"/>
      <c r="H229" s="126"/>
      <c r="I229" s="126"/>
      <c r="J229" s="126"/>
      <c r="K229" s="81"/>
    </row>
    <row r="230" spans="1:11" ht="15.75" thickBot="1" x14ac:dyDescent="0.3">
      <c r="A230" s="9"/>
      <c r="B230" s="131" t="s">
        <v>64</v>
      </c>
      <c r="C230" s="131" t="s">
        <v>18</v>
      </c>
      <c r="D230" s="131" t="s">
        <v>40</v>
      </c>
      <c r="E230" s="298" t="s">
        <v>20</v>
      </c>
      <c r="F230" s="299"/>
      <c r="G230" s="131" t="s">
        <v>42</v>
      </c>
      <c r="H230" s="131" t="s">
        <v>50</v>
      </c>
      <c r="I230" s="131" t="s">
        <v>49</v>
      </c>
      <c r="J230" s="131" t="s">
        <v>51</v>
      </c>
      <c r="K230" s="131" t="s">
        <v>22</v>
      </c>
    </row>
    <row r="231" spans="1:11" ht="15.75" thickBot="1" x14ac:dyDescent="0.3">
      <c r="A231" s="9"/>
      <c r="B231" s="130"/>
      <c r="C231" s="65"/>
      <c r="D231" s="69"/>
      <c r="E231" s="296"/>
      <c r="F231" s="297"/>
      <c r="G231" s="67"/>
      <c r="H231" s="75"/>
      <c r="I231" s="47"/>
      <c r="J231" s="85"/>
      <c r="K231" s="82">
        <f t="shared" ref="K231:K236" si="8">H231*C231</f>
        <v>0</v>
      </c>
    </row>
    <row r="232" spans="1:11" x14ac:dyDescent="0.25">
      <c r="A232" s="9"/>
      <c r="B232" s="128" t="s">
        <v>118</v>
      </c>
      <c r="C232" s="20">
        <v>1</v>
      </c>
      <c r="D232" s="67" t="s">
        <v>32</v>
      </c>
      <c r="E232" s="293"/>
      <c r="F232" s="293"/>
      <c r="G232" s="13" t="s">
        <v>43</v>
      </c>
      <c r="H232" s="71">
        <v>0.18</v>
      </c>
      <c r="I232" s="45">
        <v>10.82</v>
      </c>
      <c r="J232" s="86" t="s">
        <v>119</v>
      </c>
      <c r="K232" s="79">
        <f t="shared" si="8"/>
        <v>0.18</v>
      </c>
    </row>
    <row r="233" spans="1:11" x14ac:dyDescent="0.25">
      <c r="A233" s="9"/>
      <c r="B233" s="128" t="s">
        <v>120</v>
      </c>
      <c r="C233" s="20">
        <v>4</v>
      </c>
      <c r="D233" s="67" t="s">
        <v>33</v>
      </c>
      <c r="E233" s="293"/>
      <c r="F233" s="293"/>
      <c r="G233" s="13" t="s">
        <v>43</v>
      </c>
      <c r="H233" s="71">
        <v>8.6999999999999994E-2</v>
      </c>
      <c r="I233" s="47">
        <v>2.1970000000000001</v>
      </c>
      <c r="J233" s="85" t="s">
        <v>121</v>
      </c>
      <c r="K233" s="79">
        <f t="shared" si="8"/>
        <v>0.34799999999999998</v>
      </c>
    </row>
    <row r="234" spans="1:11" x14ac:dyDescent="0.25">
      <c r="A234" s="9"/>
      <c r="B234" s="128"/>
      <c r="C234" s="20"/>
      <c r="D234" s="13"/>
      <c r="E234" s="293"/>
      <c r="F234" s="293"/>
      <c r="G234" s="13"/>
      <c r="H234" s="71"/>
      <c r="I234" s="45"/>
      <c r="J234" s="86"/>
      <c r="K234" s="79">
        <f t="shared" si="8"/>
        <v>0</v>
      </c>
    </row>
    <row r="235" spans="1:11" x14ac:dyDescent="0.25">
      <c r="A235" s="9"/>
      <c r="B235" s="128"/>
      <c r="C235" s="20"/>
      <c r="D235" s="13"/>
      <c r="E235" s="293"/>
      <c r="F235" s="293"/>
      <c r="G235" s="13"/>
      <c r="H235" s="71"/>
      <c r="I235" s="45"/>
      <c r="J235" s="86"/>
      <c r="K235" s="79">
        <f t="shared" si="8"/>
        <v>0</v>
      </c>
    </row>
    <row r="236" spans="1:11" x14ac:dyDescent="0.25">
      <c r="A236" s="9"/>
      <c r="B236" s="128"/>
      <c r="C236" s="20"/>
      <c r="D236" s="13" t="s">
        <v>32</v>
      </c>
      <c r="E236" s="293"/>
      <c r="F236" s="293"/>
      <c r="G236" s="13"/>
      <c r="H236" s="71"/>
      <c r="I236" s="45"/>
      <c r="J236" s="86"/>
      <c r="K236" s="79">
        <f t="shared" si="8"/>
        <v>0</v>
      </c>
    </row>
    <row r="237" spans="1:11" x14ac:dyDescent="0.25">
      <c r="A237" s="9"/>
      <c r="B237" s="128"/>
      <c r="C237" s="20"/>
      <c r="D237" s="13" t="s">
        <v>32</v>
      </c>
      <c r="E237" s="293"/>
      <c r="F237" s="293"/>
      <c r="G237" s="13"/>
      <c r="H237" s="71"/>
      <c r="I237" s="45"/>
      <c r="J237" s="86"/>
      <c r="K237" s="79">
        <f>H237/16</f>
        <v>0</v>
      </c>
    </row>
    <row r="238" spans="1:11" ht="15.75" thickBot="1" x14ac:dyDescent="0.3">
      <c r="A238" s="9"/>
      <c r="B238" s="129"/>
      <c r="C238" s="39"/>
      <c r="D238" s="66" t="s">
        <v>32</v>
      </c>
      <c r="E238" s="295"/>
      <c r="F238" s="295"/>
      <c r="G238" s="32"/>
      <c r="H238" s="76"/>
      <c r="I238" s="46"/>
      <c r="J238" s="87"/>
      <c r="K238" s="83">
        <f>H238/16</f>
        <v>0</v>
      </c>
    </row>
    <row r="239" spans="1:11" ht="15.75" thickBot="1" x14ac:dyDescent="0.3">
      <c r="A239" s="9"/>
      <c r="B239" s="128" t="s">
        <v>116</v>
      </c>
      <c r="C239" s="65">
        <v>2</v>
      </c>
      <c r="D239" s="68" t="s">
        <v>34</v>
      </c>
      <c r="E239" s="296"/>
      <c r="F239" s="297"/>
      <c r="G239" s="67" t="s">
        <v>43</v>
      </c>
      <c r="H239" s="75">
        <v>3.9E-2</v>
      </c>
      <c r="I239" s="47">
        <v>21.91</v>
      </c>
      <c r="J239" s="85" t="s">
        <v>117</v>
      </c>
      <c r="K239" s="84">
        <f t="shared" ref="K239:K247" si="9">H239*C239</f>
        <v>7.8E-2</v>
      </c>
    </row>
    <row r="240" spans="1:11" x14ac:dyDescent="0.25">
      <c r="A240" s="9"/>
      <c r="B240" s="128"/>
      <c r="C240" s="20"/>
      <c r="D240" s="67"/>
      <c r="E240" s="293"/>
      <c r="F240" s="293"/>
      <c r="G240" s="13"/>
      <c r="H240" s="71"/>
      <c r="I240" s="47"/>
      <c r="J240" s="85"/>
      <c r="K240" s="84">
        <f t="shared" si="9"/>
        <v>0</v>
      </c>
    </row>
    <row r="241" spans="1:11" x14ac:dyDescent="0.25">
      <c r="A241" s="9"/>
      <c r="B241" s="128"/>
      <c r="C241" s="20"/>
      <c r="D241" s="13" t="s">
        <v>33</v>
      </c>
      <c r="E241" s="293"/>
      <c r="F241" s="293"/>
      <c r="G241" s="13"/>
      <c r="H241" s="71"/>
      <c r="I241" s="47"/>
      <c r="J241" s="85"/>
      <c r="K241" s="84">
        <f t="shared" si="9"/>
        <v>0</v>
      </c>
    </row>
    <row r="242" spans="1:11" x14ac:dyDescent="0.25">
      <c r="A242" s="9"/>
      <c r="B242" s="128"/>
      <c r="C242" s="20"/>
      <c r="D242" s="13" t="s">
        <v>33</v>
      </c>
      <c r="E242" s="293"/>
      <c r="F242" s="293"/>
      <c r="G242" s="13"/>
      <c r="H242" s="71"/>
      <c r="I242" s="47"/>
      <c r="J242" s="85"/>
      <c r="K242" s="84">
        <f t="shared" si="9"/>
        <v>0</v>
      </c>
    </row>
    <row r="243" spans="1:11" x14ac:dyDescent="0.25">
      <c r="A243" s="9"/>
      <c r="B243" s="128"/>
      <c r="C243" s="20"/>
      <c r="D243" s="13" t="s">
        <v>33</v>
      </c>
      <c r="E243" s="293"/>
      <c r="F243" s="293"/>
      <c r="G243" s="13"/>
      <c r="H243" s="71"/>
      <c r="I243" s="47"/>
      <c r="J243" s="85"/>
      <c r="K243" s="84">
        <f t="shared" si="9"/>
        <v>0</v>
      </c>
    </row>
    <row r="244" spans="1:11" x14ac:dyDescent="0.25">
      <c r="A244" s="9"/>
      <c r="B244" s="128"/>
      <c r="C244" s="20"/>
      <c r="D244" s="13" t="s">
        <v>33</v>
      </c>
      <c r="E244" s="293"/>
      <c r="F244" s="293"/>
      <c r="G244" s="13"/>
      <c r="H244" s="71"/>
      <c r="I244" s="47"/>
      <c r="J244" s="85"/>
      <c r="K244" s="84">
        <f t="shared" si="9"/>
        <v>0</v>
      </c>
    </row>
    <row r="245" spans="1:11" x14ac:dyDescent="0.25">
      <c r="A245" s="9"/>
      <c r="B245" s="128"/>
      <c r="C245" s="20"/>
      <c r="D245" s="13" t="s">
        <v>33</v>
      </c>
      <c r="E245" s="293"/>
      <c r="F245" s="293"/>
      <c r="G245" s="13"/>
      <c r="H245" s="71"/>
      <c r="I245" s="47"/>
      <c r="J245" s="85"/>
      <c r="K245" s="84">
        <f t="shared" si="9"/>
        <v>0</v>
      </c>
    </row>
    <row r="246" spans="1:11" x14ac:dyDescent="0.25">
      <c r="A246" s="9"/>
      <c r="B246" s="128"/>
      <c r="C246" s="20"/>
      <c r="D246" s="13" t="s">
        <v>33</v>
      </c>
      <c r="E246" s="293"/>
      <c r="F246" s="293"/>
      <c r="G246" s="13"/>
      <c r="H246" s="71"/>
      <c r="I246" s="47"/>
      <c r="J246" s="85"/>
      <c r="K246" s="84">
        <f t="shared" si="9"/>
        <v>0</v>
      </c>
    </row>
    <row r="247" spans="1:11" x14ac:dyDescent="0.25">
      <c r="A247" s="122"/>
      <c r="B247" s="92" t="s">
        <v>65</v>
      </c>
      <c r="C247" s="132">
        <v>1</v>
      </c>
      <c r="D247" s="132" t="s">
        <v>35</v>
      </c>
      <c r="E247" s="294"/>
      <c r="F247" s="294"/>
      <c r="G247" s="132"/>
      <c r="H247" s="94">
        <f>K264</f>
        <v>0</v>
      </c>
      <c r="I247" s="95"/>
      <c r="J247" s="96"/>
      <c r="K247" s="84">
        <f t="shared" si="9"/>
        <v>0</v>
      </c>
    </row>
    <row r="248" spans="1:11" x14ac:dyDescent="0.25">
      <c r="A248" s="122"/>
      <c r="B248" s="6"/>
      <c r="C248" s="6"/>
      <c r="D248" s="122"/>
      <c r="E248" s="122"/>
      <c r="F248" s="122"/>
      <c r="G248" s="122"/>
      <c r="H248" s="122"/>
      <c r="I248" s="122"/>
      <c r="J248" s="122"/>
      <c r="K248" s="122"/>
    </row>
    <row r="249" spans="1:11" x14ac:dyDescent="0.25">
      <c r="A249" s="9"/>
      <c r="B249" s="234" t="s">
        <v>23</v>
      </c>
      <c r="C249" s="235"/>
    </row>
    <row r="250" spans="1:11" x14ac:dyDescent="0.25">
      <c r="A250" s="17">
        <v>1</v>
      </c>
      <c r="B250" s="287"/>
      <c r="C250" s="288"/>
      <c r="D250" s="288"/>
      <c r="E250" s="288"/>
      <c r="F250" s="288"/>
      <c r="G250" s="288"/>
      <c r="H250" s="288"/>
      <c r="I250" s="288"/>
      <c r="J250" s="288"/>
      <c r="K250" s="289"/>
    </row>
    <row r="251" spans="1:11" x14ac:dyDescent="0.25">
      <c r="A251" s="17">
        <v>2</v>
      </c>
      <c r="B251" s="287"/>
      <c r="C251" s="288"/>
      <c r="D251" s="288"/>
      <c r="E251" s="288"/>
      <c r="F251" s="288"/>
      <c r="G251" s="288"/>
      <c r="H251" s="288"/>
      <c r="I251" s="288"/>
      <c r="J251" s="288"/>
      <c r="K251" s="289"/>
    </row>
    <row r="252" spans="1:11" x14ac:dyDescent="0.25">
      <c r="A252" s="17">
        <v>3</v>
      </c>
      <c r="B252" s="287"/>
      <c r="C252" s="288"/>
      <c r="D252" s="288"/>
      <c r="E252" s="288"/>
      <c r="F252" s="288"/>
      <c r="G252" s="288"/>
      <c r="H252" s="288"/>
      <c r="I252" s="288"/>
      <c r="J252" s="288"/>
      <c r="K252" s="289"/>
    </row>
    <row r="253" spans="1:11" x14ac:dyDescent="0.25">
      <c r="A253" s="17">
        <v>4</v>
      </c>
      <c r="B253" s="287"/>
      <c r="C253" s="288"/>
      <c r="D253" s="288"/>
      <c r="E253" s="288"/>
      <c r="F253" s="288"/>
      <c r="G253" s="288"/>
      <c r="H253" s="288"/>
      <c r="I253" s="288"/>
      <c r="J253" s="288"/>
      <c r="K253" s="289"/>
    </row>
    <row r="254" spans="1:11" x14ac:dyDescent="0.25">
      <c r="A254" s="17">
        <v>5</v>
      </c>
      <c r="B254" s="287"/>
      <c r="C254" s="288"/>
      <c r="D254" s="288"/>
      <c r="E254" s="288"/>
      <c r="F254" s="288"/>
      <c r="G254" s="288"/>
      <c r="H254" s="288"/>
      <c r="I254" s="288"/>
      <c r="J254" s="288"/>
      <c r="K254" s="289"/>
    </row>
    <row r="255" spans="1:11" x14ac:dyDescent="0.25">
      <c r="A255" s="17">
        <v>6</v>
      </c>
      <c r="B255" s="287"/>
      <c r="C255" s="288"/>
      <c r="D255" s="288"/>
      <c r="E255" s="288"/>
      <c r="F255" s="288"/>
      <c r="G255" s="288"/>
      <c r="H255" s="288"/>
      <c r="I255" s="288"/>
      <c r="J255" s="288"/>
      <c r="K255" s="289"/>
    </row>
    <row r="256" spans="1:11" x14ac:dyDescent="0.25">
      <c r="A256" s="17">
        <v>7</v>
      </c>
      <c r="B256" s="287"/>
      <c r="C256" s="288"/>
      <c r="D256" s="288"/>
      <c r="E256" s="288"/>
      <c r="F256" s="288"/>
      <c r="G256" s="288"/>
      <c r="H256" s="288"/>
      <c r="I256" s="288"/>
      <c r="J256" s="288"/>
      <c r="K256" s="289"/>
    </row>
    <row r="257" spans="1:11" x14ac:dyDescent="0.25">
      <c r="A257" s="17">
        <v>8</v>
      </c>
      <c r="B257" s="287"/>
      <c r="C257" s="288"/>
      <c r="D257" s="288"/>
      <c r="E257" s="288"/>
      <c r="F257" s="288"/>
      <c r="G257" s="288"/>
      <c r="H257" s="288"/>
      <c r="I257" s="288"/>
      <c r="J257" s="288"/>
      <c r="K257" s="289"/>
    </row>
    <row r="258" spans="1:11" x14ac:dyDescent="0.25">
      <c r="A258" s="122"/>
    </row>
    <row r="259" spans="1:11" x14ac:dyDescent="0.25">
      <c r="A259" s="9"/>
      <c r="B259" s="241" t="s">
        <v>24</v>
      </c>
      <c r="C259" s="242"/>
      <c r="D259" s="242"/>
      <c r="E259" s="243"/>
      <c r="F259" s="124"/>
      <c r="G259" s="122"/>
      <c r="H259" s="292" t="s">
        <v>149</v>
      </c>
      <c r="I259" s="292"/>
      <c r="J259" s="292"/>
      <c r="K259" s="292"/>
    </row>
    <row r="260" spans="1:11" x14ac:dyDescent="0.25">
      <c r="A260" s="17">
        <v>1</v>
      </c>
      <c r="B260" s="220"/>
      <c r="C260" s="220"/>
      <c r="D260" s="220"/>
      <c r="E260" s="22"/>
      <c r="F260" s="124"/>
      <c r="G260" s="122"/>
      <c r="H260" s="290"/>
      <c r="I260" s="291"/>
      <c r="J260" s="128"/>
      <c r="K260" s="13"/>
    </row>
    <row r="261" spans="1:11" x14ac:dyDescent="0.25">
      <c r="A261" s="17">
        <v>2</v>
      </c>
      <c r="B261" s="220"/>
      <c r="C261" s="220"/>
      <c r="D261" s="220"/>
      <c r="E261" s="23"/>
      <c r="F261" s="124"/>
      <c r="G261" s="122"/>
      <c r="H261" s="290"/>
      <c r="I261" s="291"/>
      <c r="J261" s="128"/>
      <c r="K261" s="13"/>
    </row>
    <row r="262" spans="1:11" x14ac:dyDescent="0.25">
      <c r="A262" s="17">
        <v>3</v>
      </c>
      <c r="B262" s="220"/>
      <c r="C262" s="220"/>
      <c r="D262" s="220"/>
      <c r="E262" s="23"/>
      <c r="F262" s="124"/>
      <c r="G262" s="122"/>
      <c r="H262" s="290"/>
      <c r="I262" s="291"/>
      <c r="J262" s="128"/>
      <c r="K262" s="13"/>
    </row>
    <row r="263" spans="1:11" x14ac:dyDescent="0.25">
      <c r="A263" s="17">
        <v>4</v>
      </c>
      <c r="B263" s="220"/>
      <c r="C263" s="220"/>
      <c r="D263" s="220"/>
      <c r="E263" s="24"/>
      <c r="F263" s="124"/>
      <c r="G263" s="122"/>
      <c r="H263" s="285"/>
      <c r="I263" s="286"/>
      <c r="J263" s="128"/>
      <c r="K263" s="128"/>
    </row>
    <row r="264" spans="1:11" x14ac:dyDescent="0.25">
      <c r="A264" s="9"/>
      <c r="B264" s="244" t="s">
        <v>25</v>
      </c>
      <c r="C264" s="245"/>
      <c r="D264" s="245"/>
      <c r="E264" s="246"/>
      <c r="F264" s="124"/>
      <c r="G264" s="122"/>
      <c r="H264" s="285"/>
      <c r="I264" s="286"/>
      <c r="J264" s="128"/>
      <c r="K264" s="128">
        <f>K260+K261+K262</f>
        <v>0</v>
      </c>
    </row>
    <row r="265" spans="1:11" x14ac:dyDescent="0.25">
      <c r="A265" s="122"/>
      <c r="B265" s="125"/>
      <c r="C265" s="125"/>
      <c r="D265" s="125"/>
      <c r="E265" s="125"/>
      <c r="F265" s="122"/>
      <c r="G265" s="122"/>
      <c r="H265" s="122"/>
      <c r="I265" s="122"/>
      <c r="J265" s="122"/>
      <c r="K265" s="122"/>
    </row>
    <row r="266" spans="1:11" x14ac:dyDescent="0.25">
      <c r="A266" s="122"/>
      <c r="B266" s="122"/>
      <c r="C266" s="122"/>
      <c r="D266" s="122"/>
      <c r="E266" s="122"/>
      <c r="F266" s="122"/>
      <c r="G266" s="122"/>
      <c r="H266" s="122"/>
      <c r="I266" s="122"/>
      <c r="J266" s="122"/>
      <c r="K266" s="122"/>
    </row>
    <row r="268" spans="1:11" x14ac:dyDescent="0.25">
      <c r="A268" s="122"/>
      <c r="B268" s="72" t="s">
        <v>44</v>
      </c>
      <c r="C268" s="300"/>
      <c r="D268" s="300"/>
      <c r="E268" s="300"/>
      <c r="F268" s="25"/>
      <c r="G268" s="122"/>
      <c r="H268" s="73"/>
      <c r="I268" s="73"/>
      <c r="J268" s="73" t="s">
        <v>41</v>
      </c>
      <c r="K268" s="74">
        <v>102114</v>
      </c>
    </row>
    <row r="269" spans="1:11" x14ac:dyDescent="0.25">
      <c r="A269" s="218"/>
      <c r="B269" s="219"/>
      <c r="C269" s="122"/>
      <c r="D269" s="122"/>
      <c r="E269" s="122"/>
      <c r="F269" s="122"/>
      <c r="G269" s="122"/>
      <c r="H269" s="122"/>
      <c r="I269" s="122"/>
      <c r="J269" s="122"/>
      <c r="K269" s="122"/>
    </row>
    <row r="270" spans="1:11" x14ac:dyDescent="0.25">
      <c r="A270" s="122"/>
      <c r="B270" s="72" t="s">
        <v>2</v>
      </c>
      <c r="C270" s="300" t="s">
        <v>138</v>
      </c>
      <c r="D270" s="300"/>
      <c r="E270" s="300"/>
      <c r="F270" s="29"/>
      <c r="G270" s="25"/>
      <c r="H270" s="122"/>
      <c r="I270" s="122"/>
      <c r="J270" s="108" t="s">
        <v>74</v>
      </c>
      <c r="K270" s="107"/>
    </row>
    <row r="271" spans="1:11" x14ac:dyDescent="0.25">
      <c r="A271" s="122"/>
      <c r="B271" s="123"/>
      <c r="C271" s="28"/>
      <c r="D271" s="28"/>
      <c r="E271" s="28"/>
      <c r="F271" s="28"/>
      <c r="G271" s="25"/>
      <c r="H271" s="122"/>
      <c r="I271" s="122"/>
      <c r="J271" s="122"/>
      <c r="K271" s="122"/>
    </row>
    <row r="272" spans="1:11" x14ac:dyDescent="0.25">
      <c r="A272" s="122"/>
      <c r="B272" s="72" t="s">
        <v>31</v>
      </c>
      <c r="C272" s="300" t="s">
        <v>68</v>
      </c>
      <c r="D272" s="300"/>
      <c r="E272" s="300"/>
      <c r="F272" s="25"/>
      <c r="G272" s="25"/>
      <c r="H272" s="122"/>
      <c r="I272" s="122"/>
      <c r="J272" s="122"/>
      <c r="K272" s="122"/>
    </row>
    <row r="273" spans="1:11" x14ac:dyDescent="0.25">
      <c r="A273" s="122"/>
      <c r="B273" s="123"/>
      <c r="C273" s="28"/>
      <c r="D273" s="28"/>
      <c r="E273" s="28"/>
      <c r="F273" s="28"/>
      <c r="G273" s="25"/>
      <c r="H273" s="122"/>
      <c r="I273" s="122"/>
      <c r="J273" s="122"/>
      <c r="K273" s="122"/>
    </row>
    <row r="274" spans="1:11" x14ac:dyDescent="0.25">
      <c r="A274" s="122"/>
      <c r="B274" s="72" t="s">
        <v>30</v>
      </c>
      <c r="C274" s="300" t="s">
        <v>69</v>
      </c>
      <c r="D274" s="300"/>
      <c r="E274" s="300"/>
      <c r="F274" s="25"/>
      <c r="G274" s="25"/>
      <c r="H274" s="122"/>
      <c r="I274" s="122"/>
      <c r="J274" s="122"/>
      <c r="K274" s="122"/>
    </row>
    <row r="275" spans="1:11" x14ac:dyDescent="0.25">
      <c r="A275" s="218"/>
      <c r="B275" s="219"/>
      <c r="C275" s="126"/>
      <c r="D275" s="218"/>
      <c r="E275" s="218"/>
      <c r="F275" s="126"/>
      <c r="G275" s="122"/>
      <c r="H275" s="122"/>
      <c r="I275" s="122"/>
      <c r="J275" s="122"/>
      <c r="K275" s="126"/>
    </row>
    <row r="276" spans="1:11" x14ac:dyDescent="0.25">
      <c r="A276" s="122"/>
      <c r="B276" s="4" t="s">
        <v>3</v>
      </c>
      <c r="C276" s="59" t="s">
        <v>29</v>
      </c>
      <c r="D276" s="124" t="s">
        <v>57</v>
      </c>
      <c r="E276" s="8" t="s">
        <v>5</v>
      </c>
      <c r="F276" s="20"/>
      <c r="G276" s="124"/>
      <c r="H276" s="90"/>
      <c r="I276" s="90"/>
      <c r="J276" s="8" t="s">
        <v>81</v>
      </c>
      <c r="K276" s="77">
        <v>7.1</v>
      </c>
    </row>
    <row r="277" spans="1:11" x14ac:dyDescent="0.25">
      <c r="A277" s="122"/>
      <c r="B277" s="9"/>
      <c r="C277" s="59"/>
      <c r="D277" s="124" t="s">
        <v>58</v>
      </c>
      <c r="E277" s="8" t="s">
        <v>7</v>
      </c>
      <c r="F277" s="20">
        <v>1</v>
      </c>
      <c r="G277" s="124"/>
      <c r="H277" s="122"/>
      <c r="I277" s="122"/>
      <c r="J277" s="122"/>
      <c r="K277" s="78"/>
    </row>
    <row r="278" spans="1:11" x14ac:dyDescent="0.25">
      <c r="A278" s="122"/>
      <c r="B278" s="9"/>
      <c r="C278" s="59"/>
      <c r="D278" s="124" t="s">
        <v>59</v>
      </c>
      <c r="E278" s="122"/>
      <c r="F278" s="127"/>
      <c r="G278" s="122"/>
      <c r="H278" s="90"/>
      <c r="I278" s="90"/>
      <c r="J278" s="8" t="s">
        <v>9</v>
      </c>
      <c r="K278" s="79">
        <f>K285+K286+K287+K288+K289+K290+K291+K292+K293+K294+K295+K296+K297+K298+K299+K300+K300+K301</f>
        <v>0.60599999999999998</v>
      </c>
    </row>
    <row r="279" spans="1:11" x14ac:dyDescent="0.25">
      <c r="A279" s="122"/>
      <c r="B279" s="9"/>
      <c r="C279" s="59"/>
      <c r="D279" s="124" t="s">
        <v>61</v>
      </c>
      <c r="E279" s="8" t="s">
        <v>28</v>
      </c>
      <c r="F279" s="20"/>
      <c r="G279" s="124"/>
      <c r="H279" s="122"/>
      <c r="I279" s="122"/>
      <c r="J279" s="122"/>
      <c r="K279" s="78"/>
    </row>
    <row r="280" spans="1:11" x14ac:dyDescent="0.25">
      <c r="A280" s="122"/>
      <c r="B280" s="9"/>
      <c r="C280" s="59"/>
      <c r="D280" s="124" t="s">
        <v>60</v>
      </c>
      <c r="E280" s="122"/>
      <c r="F280" s="127"/>
      <c r="G280" s="122"/>
      <c r="H280" s="90"/>
      <c r="I280" s="90"/>
      <c r="J280" s="8" t="s">
        <v>12</v>
      </c>
      <c r="K280" s="79">
        <f>K276-K278</f>
        <v>6.4939999999999998</v>
      </c>
    </row>
    <row r="281" spans="1:11" x14ac:dyDescent="0.25">
      <c r="A281" s="122"/>
      <c r="B281" s="9"/>
      <c r="C281" s="59"/>
      <c r="D281" s="124" t="s">
        <v>63</v>
      </c>
      <c r="E281" s="8" t="s">
        <v>14</v>
      </c>
      <c r="F281" s="13" t="s">
        <v>70</v>
      </c>
      <c r="G281" s="124"/>
      <c r="H281" s="122"/>
      <c r="I281" s="122"/>
      <c r="J281" s="122"/>
      <c r="K281" s="78"/>
    </row>
    <row r="282" spans="1:11" x14ac:dyDescent="0.25">
      <c r="A282" s="122"/>
      <c r="B282" s="9"/>
      <c r="C282" s="59"/>
      <c r="D282" s="124" t="s">
        <v>62</v>
      </c>
      <c r="E282" s="8" t="s">
        <v>27</v>
      </c>
      <c r="F282" s="13" t="s">
        <v>70</v>
      </c>
      <c r="G282" s="124"/>
      <c r="H282" s="90"/>
      <c r="I282" s="90"/>
      <c r="J282" s="8" t="s">
        <v>16</v>
      </c>
      <c r="K282" s="80">
        <f>K278/K276</f>
        <v>8.5352112676056344E-2</v>
      </c>
    </row>
    <row r="283" spans="1:11" x14ac:dyDescent="0.25">
      <c r="A283" s="122"/>
      <c r="B283" s="126"/>
      <c r="C283" s="6"/>
      <c r="D283" s="126"/>
      <c r="E283" s="126"/>
      <c r="F283" s="6"/>
      <c r="G283" s="122"/>
      <c r="H283" s="126"/>
      <c r="I283" s="126"/>
      <c r="J283" s="126"/>
      <c r="K283" s="81"/>
    </row>
    <row r="284" spans="1:11" ht="15.75" thickBot="1" x14ac:dyDescent="0.3">
      <c r="A284" s="9"/>
      <c r="B284" s="131" t="s">
        <v>64</v>
      </c>
      <c r="C284" s="131" t="s">
        <v>18</v>
      </c>
      <c r="D284" s="131" t="s">
        <v>40</v>
      </c>
      <c r="E284" s="298" t="s">
        <v>20</v>
      </c>
      <c r="F284" s="299"/>
      <c r="G284" s="131" t="s">
        <v>42</v>
      </c>
      <c r="H284" s="131" t="s">
        <v>50</v>
      </c>
      <c r="I284" s="131" t="s">
        <v>49</v>
      </c>
      <c r="J284" s="131" t="s">
        <v>51</v>
      </c>
      <c r="K284" s="131" t="s">
        <v>22</v>
      </c>
    </row>
    <row r="285" spans="1:11" ht="15.75" thickBot="1" x14ac:dyDescent="0.3">
      <c r="A285" s="9"/>
      <c r="B285" s="130"/>
      <c r="C285" s="65"/>
      <c r="D285" s="69"/>
      <c r="E285" s="296"/>
      <c r="F285" s="297"/>
      <c r="G285" s="67"/>
      <c r="H285" s="75"/>
      <c r="I285" s="47"/>
      <c r="J285" s="85"/>
      <c r="K285" s="82">
        <f t="shared" ref="K285:K290" si="10">H285*C285</f>
        <v>0</v>
      </c>
    </row>
    <row r="286" spans="1:11" x14ac:dyDescent="0.25">
      <c r="A286" s="9"/>
      <c r="B286" s="128" t="s">
        <v>118</v>
      </c>
      <c r="C286" s="20">
        <v>1</v>
      </c>
      <c r="D286" s="67" t="s">
        <v>32</v>
      </c>
      <c r="E286" s="293"/>
      <c r="F286" s="293"/>
      <c r="G286" s="13" t="s">
        <v>43</v>
      </c>
      <c r="H286" s="71">
        <v>0.18</v>
      </c>
      <c r="I286" s="45">
        <v>10.82</v>
      </c>
      <c r="J286" s="86" t="s">
        <v>119</v>
      </c>
      <c r="K286" s="79">
        <f t="shared" si="10"/>
        <v>0.18</v>
      </c>
    </row>
    <row r="287" spans="1:11" x14ac:dyDescent="0.25">
      <c r="A287" s="9"/>
      <c r="B287" s="128" t="s">
        <v>120</v>
      </c>
      <c r="C287" s="20">
        <v>4</v>
      </c>
      <c r="D287" s="67" t="s">
        <v>33</v>
      </c>
      <c r="E287" s="293"/>
      <c r="F287" s="293"/>
      <c r="G287" s="13" t="s">
        <v>43</v>
      </c>
      <c r="H287" s="71">
        <v>8.6999999999999994E-2</v>
      </c>
      <c r="I287" s="47">
        <v>2.1970000000000001</v>
      </c>
      <c r="J287" s="85" t="s">
        <v>121</v>
      </c>
      <c r="K287" s="79">
        <f t="shared" si="10"/>
        <v>0.34799999999999998</v>
      </c>
    </row>
    <row r="288" spans="1:11" x14ac:dyDescent="0.25">
      <c r="A288" s="9"/>
      <c r="B288" s="128"/>
      <c r="C288" s="20"/>
      <c r="D288" s="13"/>
      <c r="E288" s="293"/>
      <c r="F288" s="293"/>
      <c r="G288" s="13"/>
      <c r="H288" s="71"/>
      <c r="I288" s="45"/>
      <c r="J288" s="86"/>
      <c r="K288" s="79">
        <f t="shared" si="10"/>
        <v>0</v>
      </c>
    </row>
    <row r="289" spans="1:11" x14ac:dyDescent="0.25">
      <c r="A289" s="9"/>
      <c r="B289" s="128"/>
      <c r="C289" s="20"/>
      <c r="D289" s="13"/>
      <c r="E289" s="293"/>
      <c r="F289" s="293"/>
      <c r="G289" s="13"/>
      <c r="H289" s="71"/>
      <c r="I289" s="45"/>
      <c r="J289" s="86"/>
      <c r="K289" s="79">
        <f t="shared" si="10"/>
        <v>0</v>
      </c>
    </row>
    <row r="290" spans="1:11" x14ac:dyDescent="0.25">
      <c r="A290" s="9"/>
      <c r="B290" s="128"/>
      <c r="C290" s="20"/>
      <c r="D290" s="13" t="s">
        <v>32</v>
      </c>
      <c r="E290" s="293"/>
      <c r="F290" s="293"/>
      <c r="G290" s="13"/>
      <c r="H290" s="71"/>
      <c r="I290" s="45"/>
      <c r="J290" s="86"/>
      <c r="K290" s="79">
        <f t="shared" si="10"/>
        <v>0</v>
      </c>
    </row>
    <row r="291" spans="1:11" x14ac:dyDescent="0.25">
      <c r="A291" s="9"/>
      <c r="B291" s="128"/>
      <c r="C291" s="20"/>
      <c r="D291" s="13" t="s">
        <v>32</v>
      </c>
      <c r="E291" s="293"/>
      <c r="F291" s="293"/>
      <c r="G291" s="13"/>
      <c r="H291" s="71"/>
      <c r="I291" s="45"/>
      <c r="J291" s="86"/>
      <c r="K291" s="79">
        <f>H291/16</f>
        <v>0</v>
      </c>
    </row>
    <row r="292" spans="1:11" ht="15.75" thickBot="1" x14ac:dyDescent="0.3">
      <c r="A292" s="9"/>
      <c r="B292" s="129"/>
      <c r="C292" s="39"/>
      <c r="D292" s="66" t="s">
        <v>32</v>
      </c>
      <c r="E292" s="295"/>
      <c r="F292" s="295"/>
      <c r="G292" s="32"/>
      <c r="H292" s="76"/>
      <c r="I292" s="46"/>
      <c r="J292" s="87"/>
      <c r="K292" s="83">
        <f>H292/16</f>
        <v>0</v>
      </c>
    </row>
    <row r="293" spans="1:11" ht="15.75" thickBot="1" x14ac:dyDescent="0.3">
      <c r="A293" s="9"/>
      <c r="B293" s="128" t="s">
        <v>116</v>
      </c>
      <c r="C293" s="65">
        <v>2</v>
      </c>
      <c r="D293" s="68" t="s">
        <v>34</v>
      </c>
      <c r="E293" s="296"/>
      <c r="F293" s="297"/>
      <c r="G293" s="67" t="s">
        <v>43</v>
      </c>
      <c r="H293" s="75">
        <v>3.9E-2</v>
      </c>
      <c r="I293" s="47">
        <v>21.91</v>
      </c>
      <c r="J293" s="85" t="s">
        <v>117</v>
      </c>
      <c r="K293" s="84">
        <f t="shared" ref="K293:K301" si="11">H293*C293</f>
        <v>7.8E-2</v>
      </c>
    </row>
    <row r="294" spans="1:11" x14ac:dyDescent="0.25">
      <c r="A294" s="9"/>
      <c r="B294" s="128"/>
      <c r="C294" s="20"/>
      <c r="D294" s="67"/>
      <c r="E294" s="293"/>
      <c r="F294" s="293"/>
      <c r="G294" s="13"/>
      <c r="H294" s="71"/>
      <c r="I294" s="47"/>
      <c r="J294" s="85"/>
      <c r="K294" s="84">
        <f t="shared" si="11"/>
        <v>0</v>
      </c>
    </row>
    <row r="295" spans="1:11" x14ac:dyDescent="0.25">
      <c r="A295" s="9"/>
      <c r="B295" s="128"/>
      <c r="C295" s="20"/>
      <c r="D295" s="13" t="s">
        <v>33</v>
      </c>
      <c r="E295" s="293"/>
      <c r="F295" s="293"/>
      <c r="G295" s="13"/>
      <c r="H295" s="71"/>
      <c r="I295" s="47"/>
      <c r="J295" s="85"/>
      <c r="K295" s="84">
        <f t="shared" si="11"/>
        <v>0</v>
      </c>
    </row>
    <row r="296" spans="1:11" x14ac:dyDescent="0.25">
      <c r="A296" s="9"/>
      <c r="B296" s="128"/>
      <c r="C296" s="20"/>
      <c r="D296" s="13" t="s">
        <v>33</v>
      </c>
      <c r="E296" s="293"/>
      <c r="F296" s="293"/>
      <c r="G296" s="13"/>
      <c r="H296" s="71"/>
      <c r="I296" s="47"/>
      <c r="J296" s="85"/>
      <c r="K296" s="84">
        <f t="shared" si="11"/>
        <v>0</v>
      </c>
    </row>
    <row r="297" spans="1:11" x14ac:dyDescent="0.25">
      <c r="A297" s="9"/>
      <c r="B297" s="128"/>
      <c r="C297" s="20"/>
      <c r="D297" s="13" t="s">
        <v>33</v>
      </c>
      <c r="E297" s="293"/>
      <c r="F297" s="293"/>
      <c r="G297" s="13"/>
      <c r="H297" s="71"/>
      <c r="I297" s="47"/>
      <c r="J297" s="85"/>
      <c r="K297" s="84">
        <f t="shared" si="11"/>
        <v>0</v>
      </c>
    </row>
    <row r="298" spans="1:11" x14ac:dyDescent="0.25">
      <c r="A298" s="9"/>
      <c r="B298" s="128"/>
      <c r="C298" s="20"/>
      <c r="D298" s="13" t="s">
        <v>33</v>
      </c>
      <c r="E298" s="293"/>
      <c r="F298" s="293"/>
      <c r="G298" s="13"/>
      <c r="H298" s="71"/>
      <c r="I298" s="47"/>
      <c r="J298" s="85"/>
      <c r="K298" s="84">
        <f t="shared" si="11"/>
        <v>0</v>
      </c>
    </row>
    <row r="299" spans="1:11" x14ac:dyDescent="0.25">
      <c r="A299" s="9"/>
      <c r="B299" s="128"/>
      <c r="C299" s="20"/>
      <c r="D299" s="13" t="s">
        <v>33</v>
      </c>
      <c r="E299" s="293"/>
      <c r="F299" s="293"/>
      <c r="G299" s="13"/>
      <c r="H299" s="71"/>
      <c r="I299" s="47"/>
      <c r="J299" s="85"/>
      <c r="K299" s="84">
        <f t="shared" si="11"/>
        <v>0</v>
      </c>
    </row>
    <row r="300" spans="1:11" x14ac:dyDescent="0.25">
      <c r="A300" s="9"/>
      <c r="B300" s="128"/>
      <c r="C300" s="20"/>
      <c r="D300" s="13" t="s">
        <v>33</v>
      </c>
      <c r="E300" s="293"/>
      <c r="F300" s="293"/>
      <c r="G300" s="13"/>
      <c r="H300" s="71"/>
      <c r="I300" s="47"/>
      <c r="J300" s="85"/>
      <c r="K300" s="84">
        <f t="shared" si="11"/>
        <v>0</v>
      </c>
    </row>
    <row r="301" spans="1:11" x14ac:dyDescent="0.25">
      <c r="A301" s="122"/>
      <c r="B301" s="92" t="s">
        <v>65</v>
      </c>
      <c r="C301" s="132">
        <v>1</v>
      </c>
      <c r="D301" s="132" t="s">
        <v>35</v>
      </c>
      <c r="E301" s="294"/>
      <c r="F301" s="294"/>
      <c r="G301" s="132"/>
      <c r="H301" s="94">
        <f>K318</f>
        <v>0</v>
      </c>
      <c r="I301" s="95"/>
      <c r="J301" s="96"/>
      <c r="K301" s="84">
        <f t="shared" si="11"/>
        <v>0</v>
      </c>
    </row>
    <row r="302" spans="1:11" x14ac:dyDescent="0.25">
      <c r="A302" s="122"/>
      <c r="B302" s="6"/>
      <c r="C302" s="6"/>
      <c r="D302" s="122"/>
      <c r="E302" s="122"/>
      <c r="F302" s="122"/>
      <c r="G302" s="122"/>
      <c r="H302" s="122"/>
      <c r="I302" s="122"/>
      <c r="J302" s="122"/>
      <c r="K302" s="122"/>
    </row>
    <row r="303" spans="1:11" x14ac:dyDescent="0.25">
      <c r="A303" s="9"/>
      <c r="B303" s="234" t="s">
        <v>23</v>
      </c>
      <c r="C303" s="235"/>
    </row>
    <row r="304" spans="1:11" x14ac:dyDescent="0.25">
      <c r="A304" s="17">
        <v>1</v>
      </c>
      <c r="B304" s="287"/>
      <c r="C304" s="288"/>
      <c r="D304" s="288"/>
      <c r="E304" s="288"/>
      <c r="F304" s="288"/>
      <c r="G304" s="288"/>
      <c r="H304" s="288"/>
      <c r="I304" s="288"/>
      <c r="J304" s="288"/>
      <c r="K304" s="289"/>
    </row>
    <row r="305" spans="1:11" x14ac:dyDescent="0.25">
      <c r="A305" s="17">
        <v>2</v>
      </c>
      <c r="B305" s="287"/>
      <c r="C305" s="288"/>
      <c r="D305" s="288"/>
      <c r="E305" s="288"/>
      <c r="F305" s="288"/>
      <c r="G305" s="288"/>
      <c r="H305" s="288"/>
      <c r="I305" s="288"/>
      <c r="J305" s="288"/>
      <c r="K305" s="289"/>
    </row>
    <row r="306" spans="1:11" x14ac:dyDescent="0.25">
      <c r="A306" s="17">
        <v>3</v>
      </c>
      <c r="B306" s="287"/>
      <c r="C306" s="288"/>
      <c r="D306" s="288"/>
      <c r="E306" s="288"/>
      <c r="F306" s="288"/>
      <c r="G306" s="288"/>
      <c r="H306" s="288"/>
      <c r="I306" s="288"/>
      <c r="J306" s="288"/>
      <c r="K306" s="289"/>
    </row>
    <row r="307" spans="1:11" x14ac:dyDescent="0.25">
      <c r="A307" s="17">
        <v>4</v>
      </c>
      <c r="B307" s="287"/>
      <c r="C307" s="288"/>
      <c r="D307" s="288"/>
      <c r="E307" s="288"/>
      <c r="F307" s="288"/>
      <c r="G307" s="288"/>
      <c r="H307" s="288"/>
      <c r="I307" s="288"/>
      <c r="J307" s="288"/>
      <c r="K307" s="289"/>
    </row>
    <row r="308" spans="1:11" x14ac:dyDescent="0.25">
      <c r="A308" s="17">
        <v>5</v>
      </c>
      <c r="B308" s="287"/>
      <c r="C308" s="288"/>
      <c r="D308" s="288"/>
      <c r="E308" s="288"/>
      <c r="F308" s="288"/>
      <c r="G308" s="288"/>
      <c r="H308" s="288"/>
      <c r="I308" s="288"/>
      <c r="J308" s="288"/>
      <c r="K308" s="289"/>
    </row>
    <row r="309" spans="1:11" x14ac:dyDescent="0.25">
      <c r="A309" s="17">
        <v>6</v>
      </c>
      <c r="B309" s="287"/>
      <c r="C309" s="288"/>
      <c r="D309" s="288"/>
      <c r="E309" s="288"/>
      <c r="F309" s="288"/>
      <c r="G309" s="288"/>
      <c r="H309" s="288"/>
      <c r="I309" s="288"/>
      <c r="J309" s="288"/>
      <c r="K309" s="289"/>
    </row>
    <row r="310" spans="1:11" x14ac:dyDescent="0.25">
      <c r="A310" s="17">
        <v>7</v>
      </c>
      <c r="B310" s="287"/>
      <c r="C310" s="288"/>
      <c r="D310" s="288"/>
      <c r="E310" s="288"/>
      <c r="F310" s="288"/>
      <c r="G310" s="288"/>
      <c r="H310" s="288"/>
      <c r="I310" s="288"/>
      <c r="J310" s="288"/>
      <c r="K310" s="289"/>
    </row>
    <row r="311" spans="1:11" x14ac:dyDescent="0.25">
      <c r="A311" s="17">
        <v>8</v>
      </c>
      <c r="B311" s="287"/>
      <c r="C311" s="288"/>
      <c r="D311" s="288"/>
      <c r="E311" s="288"/>
      <c r="F311" s="288"/>
      <c r="G311" s="288"/>
      <c r="H311" s="288"/>
      <c r="I311" s="288"/>
      <c r="J311" s="288"/>
      <c r="K311" s="289"/>
    </row>
    <row r="312" spans="1:11" x14ac:dyDescent="0.25">
      <c r="A312" s="122"/>
    </row>
    <row r="313" spans="1:11" x14ac:dyDescent="0.25">
      <c r="A313" s="9"/>
      <c r="B313" s="241" t="s">
        <v>24</v>
      </c>
      <c r="C313" s="242"/>
      <c r="D313" s="242"/>
      <c r="E313" s="243"/>
      <c r="F313" s="124"/>
      <c r="G313" s="122"/>
      <c r="H313" s="292" t="s">
        <v>149</v>
      </c>
      <c r="I313" s="292"/>
      <c r="J313" s="292"/>
      <c r="K313" s="292"/>
    </row>
    <row r="314" spans="1:11" x14ac:dyDescent="0.25">
      <c r="A314" s="17">
        <v>1</v>
      </c>
      <c r="B314" s="220"/>
      <c r="C314" s="220"/>
      <c r="D314" s="220"/>
      <c r="E314" s="22"/>
      <c r="F314" s="124"/>
      <c r="G314" s="122"/>
      <c r="H314" s="290"/>
      <c r="I314" s="291"/>
      <c r="J314" s="128"/>
      <c r="K314" s="13"/>
    </row>
    <row r="315" spans="1:11" x14ac:dyDescent="0.25">
      <c r="A315" s="17">
        <v>2</v>
      </c>
      <c r="B315" s="220"/>
      <c r="C315" s="220"/>
      <c r="D315" s="220"/>
      <c r="E315" s="23"/>
      <c r="F315" s="124"/>
      <c r="G315" s="122"/>
      <c r="H315" s="290"/>
      <c r="I315" s="291"/>
      <c r="J315" s="128"/>
      <c r="K315" s="13"/>
    </row>
    <row r="316" spans="1:11" x14ac:dyDescent="0.25">
      <c r="A316" s="17">
        <v>3</v>
      </c>
      <c r="B316" s="220"/>
      <c r="C316" s="220"/>
      <c r="D316" s="220"/>
      <c r="E316" s="23"/>
      <c r="F316" s="124"/>
      <c r="G316" s="122"/>
      <c r="H316" s="290"/>
      <c r="I316" s="291"/>
      <c r="J316" s="128"/>
      <c r="K316" s="13"/>
    </row>
    <row r="317" spans="1:11" x14ac:dyDescent="0.25">
      <c r="A317" s="17">
        <v>4</v>
      </c>
      <c r="B317" s="220"/>
      <c r="C317" s="220"/>
      <c r="D317" s="220"/>
      <c r="E317" s="24"/>
      <c r="F317" s="124"/>
      <c r="G317" s="122"/>
      <c r="H317" s="285"/>
      <c r="I317" s="286"/>
      <c r="J317" s="128"/>
      <c r="K317" s="128"/>
    </row>
    <row r="318" spans="1:11" x14ac:dyDescent="0.25">
      <c r="A318" s="9"/>
      <c r="B318" s="244" t="s">
        <v>25</v>
      </c>
      <c r="C318" s="245"/>
      <c r="D318" s="245"/>
      <c r="E318" s="246"/>
      <c r="F318" s="124"/>
      <c r="G318" s="122"/>
      <c r="H318" s="285"/>
      <c r="I318" s="286"/>
      <c r="J318" s="128"/>
      <c r="K318" s="128">
        <f>K314+K315+K316</f>
        <v>0</v>
      </c>
    </row>
    <row r="319" spans="1:11" x14ac:dyDescent="0.25">
      <c r="A319" s="122"/>
      <c r="B319" s="125"/>
      <c r="C319" s="125"/>
      <c r="D319" s="125"/>
      <c r="E319" s="125"/>
      <c r="F319" s="122"/>
      <c r="G319" s="122"/>
      <c r="H319" s="122"/>
      <c r="I319" s="122"/>
      <c r="J319" s="122"/>
      <c r="K319" s="122"/>
    </row>
    <row r="320" spans="1:11" x14ac:dyDescent="0.25">
      <c r="A320" s="122"/>
      <c r="B320" s="122"/>
      <c r="C320" s="122"/>
      <c r="D320" s="122"/>
      <c r="E320" s="122"/>
      <c r="F320" s="122"/>
      <c r="G320" s="122"/>
      <c r="H320" s="122"/>
      <c r="I320" s="122"/>
      <c r="J320" s="122"/>
      <c r="K320" s="122"/>
    </row>
  </sheetData>
  <mergeCells count="273">
    <mergeCell ref="E17:F17"/>
    <mergeCell ref="E18:F18"/>
    <mergeCell ref="E19:F19"/>
    <mergeCell ref="E20:F20"/>
    <mergeCell ref="E21:F21"/>
    <mergeCell ref="E22:F22"/>
    <mergeCell ref="C1:E1"/>
    <mergeCell ref="A2:B2"/>
    <mergeCell ref="C5:E5"/>
    <mergeCell ref="C7:E7"/>
    <mergeCell ref="A8:B8"/>
    <mergeCell ref="D8:E8"/>
    <mergeCell ref="E29:F29"/>
    <mergeCell ref="E30:F30"/>
    <mergeCell ref="E31:F31"/>
    <mergeCell ref="E32:F32"/>
    <mergeCell ref="E33:F33"/>
    <mergeCell ref="E34:F34"/>
    <mergeCell ref="E23:F23"/>
    <mergeCell ref="E24:F24"/>
    <mergeCell ref="E25:F25"/>
    <mergeCell ref="E26:F26"/>
    <mergeCell ref="E27:F27"/>
    <mergeCell ref="E28:F28"/>
    <mergeCell ref="B42:K42"/>
    <mergeCell ref="B43:K43"/>
    <mergeCell ref="B44:K44"/>
    <mergeCell ref="B46:E46"/>
    <mergeCell ref="H46:K46"/>
    <mergeCell ref="B47:D47"/>
    <mergeCell ref="H47:I47"/>
    <mergeCell ref="B36:C36"/>
    <mergeCell ref="B37:K37"/>
    <mergeCell ref="B38:K38"/>
    <mergeCell ref="B39:K39"/>
    <mergeCell ref="B40:K40"/>
    <mergeCell ref="B41:K41"/>
    <mergeCell ref="B51:E51"/>
    <mergeCell ref="H51:I51"/>
    <mergeCell ref="A61:B61"/>
    <mergeCell ref="C54:E54"/>
    <mergeCell ref="A55:B55"/>
    <mergeCell ref="C58:E58"/>
    <mergeCell ref="C60:E60"/>
    <mergeCell ref="D61:E61"/>
    <mergeCell ref="B48:D48"/>
    <mergeCell ref="H48:I48"/>
    <mergeCell ref="B49:D49"/>
    <mergeCell ref="H49:I49"/>
    <mergeCell ref="B50:D50"/>
    <mergeCell ref="H50:I50"/>
    <mergeCell ref="E76:F76"/>
    <mergeCell ref="E77:F77"/>
    <mergeCell ref="E78:F78"/>
    <mergeCell ref="E79:F79"/>
    <mergeCell ref="E80:F80"/>
    <mergeCell ref="E81:F81"/>
    <mergeCell ref="E70:F70"/>
    <mergeCell ref="E71:F71"/>
    <mergeCell ref="E72:F72"/>
    <mergeCell ref="E73:F73"/>
    <mergeCell ref="E74:F74"/>
    <mergeCell ref="E75:F75"/>
    <mergeCell ref="B89:C89"/>
    <mergeCell ref="B90:K90"/>
    <mergeCell ref="B91:K91"/>
    <mergeCell ref="B92:K92"/>
    <mergeCell ref="B93:K93"/>
    <mergeCell ref="B94:K94"/>
    <mergeCell ref="E82:F82"/>
    <mergeCell ref="E83:F83"/>
    <mergeCell ref="E84:F84"/>
    <mergeCell ref="E85:F85"/>
    <mergeCell ref="E86:F86"/>
    <mergeCell ref="E87:F87"/>
    <mergeCell ref="B101:D101"/>
    <mergeCell ref="H101:I101"/>
    <mergeCell ref="B102:D102"/>
    <mergeCell ref="H102:I102"/>
    <mergeCell ref="B103:D103"/>
    <mergeCell ref="H103:I103"/>
    <mergeCell ref="B95:K95"/>
    <mergeCell ref="B96:K96"/>
    <mergeCell ref="B97:K97"/>
    <mergeCell ref="B99:E99"/>
    <mergeCell ref="H99:K99"/>
    <mergeCell ref="B100:D100"/>
    <mergeCell ref="H100:I100"/>
    <mergeCell ref="C113:E113"/>
    <mergeCell ref="A114:B114"/>
    <mergeCell ref="D114:E114"/>
    <mergeCell ref="E123:F123"/>
    <mergeCell ref="E124:F124"/>
    <mergeCell ref="E125:F125"/>
    <mergeCell ref="B104:E104"/>
    <mergeCell ref="H104:I104"/>
    <mergeCell ref="C107:E107"/>
    <mergeCell ref="A108:B108"/>
    <mergeCell ref="C111:E111"/>
    <mergeCell ref="E132:F132"/>
    <mergeCell ref="E133:F133"/>
    <mergeCell ref="E134:F134"/>
    <mergeCell ref="E135:F135"/>
    <mergeCell ref="E136:F136"/>
    <mergeCell ref="E137:F137"/>
    <mergeCell ref="E126:F126"/>
    <mergeCell ref="E127:F127"/>
    <mergeCell ref="E128:F128"/>
    <mergeCell ref="E129:F129"/>
    <mergeCell ref="E130:F130"/>
    <mergeCell ref="E131:F131"/>
    <mergeCell ref="B145:K145"/>
    <mergeCell ref="B146:K146"/>
    <mergeCell ref="B147:K147"/>
    <mergeCell ref="B148:K148"/>
    <mergeCell ref="B149:K149"/>
    <mergeCell ref="B150:K150"/>
    <mergeCell ref="E138:F138"/>
    <mergeCell ref="E139:F139"/>
    <mergeCell ref="E140:F140"/>
    <mergeCell ref="B142:C142"/>
    <mergeCell ref="B143:K143"/>
    <mergeCell ref="B144:K144"/>
    <mergeCell ref="B155:D155"/>
    <mergeCell ref="H155:I155"/>
    <mergeCell ref="B156:D156"/>
    <mergeCell ref="H156:I156"/>
    <mergeCell ref="B157:E157"/>
    <mergeCell ref="H157:I157"/>
    <mergeCell ref="B152:E152"/>
    <mergeCell ref="H152:K152"/>
    <mergeCell ref="B153:D153"/>
    <mergeCell ref="H153:I153"/>
    <mergeCell ref="B154:D154"/>
    <mergeCell ref="H154:I154"/>
    <mergeCell ref="E177:F177"/>
    <mergeCell ref="E178:F178"/>
    <mergeCell ref="E179:F179"/>
    <mergeCell ref="E180:F180"/>
    <mergeCell ref="E181:F181"/>
    <mergeCell ref="E182:F182"/>
    <mergeCell ref="C161:E161"/>
    <mergeCell ref="A162:B162"/>
    <mergeCell ref="C163:E163"/>
    <mergeCell ref="C165:E165"/>
    <mergeCell ref="C167:E167"/>
    <mergeCell ref="A168:B168"/>
    <mergeCell ref="D168:E168"/>
    <mergeCell ref="E189:F189"/>
    <mergeCell ref="E190:F190"/>
    <mergeCell ref="E191:F191"/>
    <mergeCell ref="E192:F192"/>
    <mergeCell ref="E193:F193"/>
    <mergeCell ref="E194:F194"/>
    <mergeCell ref="E183:F183"/>
    <mergeCell ref="E184:F184"/>
    <mergeCell ref="E185:F185"/>
    <mergeCell ref="E186:F186"/>
    <mergeCell ref="E187:F187"/>
    <mergeCell ref="E188:F188"/>
    <mergeCell ref="B202:K202"/>
    <mergeCell ref="B203:K203"/>
    <mergeCell ref="B204:K204"/>
    <mergeCell ref="B206:E206"/>
    <mergeCell ref="H206:K206"/>
    <mergeCell ref="B207:D207"/>
    <mergeCell ref="H207:I207"/>
    <mergeCell ref="B196:C196"/>
    <mergeCell ref="B197:K197"/>
    <mergeCell ref="B198:K198"/>
    <mergeCell ref="B199:K199"/>
    <mergeCell ref="B200:K200"/>
    <mergeCell ref="B201:K201"/>
    <mergeCell ref="B211:E211"/>
    <mergeCell ref="H211:I211"/>
    <mergeCell ref="C214:E214"/>
    <mergeCell ref="A215:B215"/>
    <mergeCell ref="C216:E216"/>
    <mergeCell ref="C218:E218"/>
    <mergeCell ref="B208:D208"/>
    <mergeCell ref="H208:I208"/>
    <mergeCell ref="B209:D209"/>
    <mergeCell ref="H209:I209"/>
    <mergeCell ref="B210:D210"/>
    <mergeCell ref="H210:I210"/>
    <mergeCell ref="E233:F233"/>
    <mergeCell ref="E234:F234"/>
    <mergeCell ref="E235:F235"/>
    <mergeCell ref="E236:F236"/>
    <mergeCell ref="E237:F237"/>
    <mergeCell ref="E238:F238"/>
    <mergeCell ref="C220:E220"/>
    <mergeCell ref="A221:B221"/>
    <mergeCell ref="D221:E221"/>
    <mergeCell ref="E230:F230"/>
    <mergeCell ref="E231:F231"/>
    <mergeCell ref="E232:F232"/>
    <mergeCell ref="E245:F245"/>
    <mergeCell ref="E246:F246"/>
    <mergeCell ref="E247:F247"/>
    <mergeCell ref="B249:C249"/>
    <mergeCell ref="B250:K250"/>
    <mergeCell ref="B251:K251"/>
    <mergeCell ref="E239:F239"/>
    <mergeCell ref="E240:F240"/>
    <mergeCell ref="E241:F241"/>
    <mergeCell ref="E242:F242"/>
    <mergeCell ref="E243:F243"/>
    <mergeCell ref="E244:F244"/>
    <mergeCell ref="B259:E259"/>
    <mergeCell ref="H259:K259"/>
    <mergeCell ref="B260:D260"/>
    <mergeCell ref="H260:I260"/>
    <mergeCell ref="B261:D261"/>
    <mergeCell ref="H261:I261"/>
    <mergeCell ref="B252:K252"/>
    <mergeCell ref="B253:K253"/>
    <mergeCell ref="B254:K254"/>
    <mergeCell ref="B255:K255"/>
    <mergeCell ref="B256:K256"/>
    <mergeCell ref="B257:K257"/>
    <mergeCell ref="C268:E268"/>
    <mergeCell ref="A269:B269"/>
    <mergeCell ref="C270:E270"/>
    <mergeCell ref="C272:E272"/>
    <mergeCell ref="C274:E274"/>
    <mergeCell ref="A275:B275"/>
    <mergeCell ref="D275:E275"/>
    <mergeCell ref="B262:D262"/>
    <mergeCell ref="H262:I262"/>
    <mergeCell ref="B263:D263"/>
    <mergeCell ref="H263:I263"/>
    <mergeCell ref="B264:E264"/>
    <mergeCell ref="H264:I264"/>
    <mergeCell ref="E290:F290"/>
    <mergeCell ref="E291:F291"/>
    <mergeCell ref="E292:F292"/>
    <mergeCell ref="E293:F293"/>
    <mergeCell ref="E294:F294"/>
    <mergeCell ref="E295:F295"/>
    <mergeCell ref="E284:F284"/>
    <mergeCell ref="E285:F285"/>
    <mergeCell ref="E286:F286"/>
    <mergeCell ref="E287:F287"/>
    <mergeCell ref="E288:F288"/>
    <mergeCell ref="E289:F289"/>
    <mergeCell ref="B303:C303"/>
    <mergeCell ref="B304:K304"/>
    <mergeCell ref="B305:K305"/>
    <mergeCell ref="B306:K306"/>
    <mergeCell ref="B307:K307"/>
    <mergeCell ref="B308:K308"/>
    <mergeCell ref="E296:F296"/>
    <mergeCell ref="E297:F297"/>
    <mergeCell ref="E298:F298"/>
    <mergeCell ref="E299:F299"/>
    <mergeCell ref="E300:F300"/>
    <mergeCell ref="E301:F301"/>
    <mergeCell ref="B318:E318"/>
    <mergeCell ref="H318:I318"/>
    <mergeCell ref="B315:D315"/>
    <mergeCell ref="H315:I315"/>
    <mergeCell ref="B316:D316"/>
    <mergeCell ref="H316:I316"/>
    <mergeCell ref="B317:D317"/>
    <mergeCell ref="H317:I317"/>
    <mergeCell ref="B309:K309"/>
    <mergeCell ref="B310:K310"/>
    <mergeCell ref="B311:K311"/>
    <mergeCell ref="B313:E313"/>
    <mergeCell ref="H313:K313"/>
    <mergeCell ref="B314:D314"/>
    <mergeCell ref="H314:I314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K61"/>
  <sheetViews>
    <sheetView workbookViewId="0">
      <selection activeCell="B37" sqref="B37:K42"/>
    </sheetView>
  </sheetViews>
  <sheetFormatPr defaultRowHeight="15" x14ac:dyDescent="0.25"/>
  <cols>
    <col min="1" max="1" width="6.7109375" customWidth="1"/>
    <col min="2" max="2" width="24.85546875" customWidth="1"/>
    <col min="3" max="3" width="5.28515625" customWidth="1"/>
    <col min="4" max="4" width="13.140625" customWidth="1"/>
    <col min="5" max="5" width="13.5703125" customWidth="1"/>
    <col min="6" max="6" width="5.42578125" customWidth="1"/>
    <col min="7" max="7" width="10.42578125" customWidth="1"/>
    <col min="8" max="8" width="10.7109375" customWidth="1"/>
    <col min="9" max="10" width="10" customWidth="1"/>
    <col min="11" max="11" width="14.140625" customWidth="1"/>
  </cols>
  <sheetData>
    <row r="1" spans="1:11" x14ac:dyDescent="0.25">
      <c r="A1" s="122"/>
      <c r="B1" s="72" t="s">
        <v>44</v>
      </c>
      <c r="C1" s="300"/>
      <c r="D1" s="300"/>
      <c r="E1" s="300"/>
      <c r="F1" s="25"/>
      <c r="G1" s="122"/>
      <c r="H1" s="73"/>
      <c r="I1" s="73"/>
      <c r="J1" s="73" t="s">
        <v>41</v>
      </c>
      <c r="K1" s="74">
        <v>102114</v>
      </c>
    </row>
    <row r="2" spans="1:11" x14ac:dyDescent="0.25">
      <c r="A2" s="218"/>
      <c r="B2" s="219"/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25">
      <c r="A3" s="122"/>
      <c r="B3" s="72" t="s">
        <v>2</v>
      </c>
      <c r="C3" s="300"/>
      <c r="D3" s="300"/>
      <c r="E3" s="300"/>
      <c r="F3" s="29"/>
      <c r="G3" s="25"/>
      <c r="H3" s="122"/>
      <c r="I3" s="122"/>
      <c r="J3" s="108" t="s">
        <v>74</v>
      </c>
      <c r="K3" s="107"/>
    </row>
    <row r="4" spans="1:11" x14ac:dyDescent="0.25">
      <c r="A4" s="122"/>
      <c r="B4" s="123"/>
      <c r="C4" s="28"/>
      <c r="D4" s="28"/>
      <c r="E4" s="28"/>
      <c r="F4" s="28"/>
      <c r="G4" s="25"/>
      <c r="H4" s="122"/>
      <c r="I4" s="122"/>
      <c r="J4" s="122"/>
      <c r="K4" s="122"/>
    </row>
    <row r="5" spans="1:11" x14ac:dyDescent="0.25">
      <c r="A5" s="122"/>
      <c r="B5" s="72" t="s">
        <v>31</v>
      </c>
      <c r="C5" s="300" t="s">
        <v>68</v>
      </c>
      <c r="D5" s="300"/>
      <c r="E5" s="300"/>
      <c r="F5" s="25"/>
      <c r="G5" s="25"/>
      <c r="H5" s="122"/>
      <c r="I5" s="122"/>
      <c r="J5" s="122"/>
      <c r="K5" s="122"/>
    </row>
    <row r="6" spans="1:11" x14ac:dyDescent="0.25">
      <c r="A6" s="122"/>
      <c r="B6" s="123"/>
      <c r="C6" s="28"/>
      <c r="D6" s="28"/>
      <c r="E6" s="28"/>
      <c r="F6" s="28"/>
      <c r="G6" s="25"/>
      <c r="H6" s="122"/>
      <c r="I6" s="122"/>
      <c r="J6" s="122"/>
      <c r="K6" s="122"/>
    </row>
    <row r="7" spans="1:11" x14ac:dyDescent="0.25">
      <c r="A7" s="122"/>
      <c r="B7" s="72" t="s">
        <v>30</v>
      </c>
      <c r="C7" s="300" t="s">
        <v>69</v>
      </c>
      <c r="D7" s="300"/>
      <c r="E7" s="300"/>
      <c r="F7" s="25"/>
      <c r="G7" s="25"/>
      <c r="H7" s="122"/>
      <c r="I7" s="122"/>
      <c r="J7" s="122"/>
      <c r="K7" s="122"/>
    </row>
    <row r="8" spans="1:11" x14ac:dyDescent="0.25">
      <c r="A8" s="218"/>
      <c r="B8" s="219"/>
      <c r="C8" s="126"/>
      <c r="D8" s="218"/>
      <c r="E8" s="218"/>
      <c r="F8" s="126"/>
      <c r="G8" s="122"/>
      <c r="H8" s="122"/>
      <c r="I8" s="122"/>
      <c r="J8" s="122"/>
      <c r="K8" s="126"/>
    </row>
    <row r="9" spans="1:11" x14ac:dyDescent="0.25">
      <c r="A9" s="122"/>
      <c r="B9" s="4" t="s">
        <v>3</v>
      </c>
      <c r="C9" s="59"/>
      <c r="D9" s="124" t="s">
        <v>57</v>
      </c>
      <c r="E9" s="8" t="s">
        <v>5</v>
      </c>
      <c r="F9" s="20"/>
      <c r="G9" s="124"/>
      <c r="H9" s="90"/>
      <c r="I9" s="90"/>
      <c r="J9" s="8" t="s">
        <v>81</v>
      </c>
      <c r="K9" s="77">
        <v>7.1</v>
      </c>
    </row>
    <row r="10" spans="1:11" x14ac:dyDescent="0.25">
      <c r="A10" s="122"/>
      <c r="B10" s="9"/>
      <c r="C10" s="59"/>
      <c r="D10" s="124" t="s">
        <v>58</v>
      </c>
      <c r="E10" s="8" t="s">
        <v>7</v>
      </c>
      <c r="F10" s="20">
        <v>1</v>
      </c>
      <c r="G10" s="124"/>
      <c r="H10" s="122"/>
      <c r="I10" s="122"/>
      <c r="J10" s="122"/>
      <c r="K10" s="78"/>
    </row>
    <row r="11" spans="1:11" x14ac:dyDescent="0.25">
      <c r="A11" s="122"/>
      <c r="B11" s="9"/>
      <c r="C11" s="59"/>
      <c r="D11" s="124" t="s">
        <v>59</v>
      </c>
      <c r="E11" s="122"/>
      <c r="F11" s="127"/>
      <c r="G11" s="122"/>
      <c r="H11" s="90"/>
      <c r="I11" s="90"/>
      <c r="J11" s="8" t="s">
        <v>9</v>
      </c>
      <c r="K11" s="79">
        <f>K18+K19+K20+K21+K22+K23+K24+K25+K26+K27+K28+K29+K30+K31+K32+K33+K33+K34</f>
        <v>0</v>
      </c>
    </row>
    <row r="12" spans="1:11" x14ac:dyDescent="0.25">
      <c r="A12" s="122"/>
      <c r="B12" s="9"/>
      <c r="C12" s="59"/>
      <c r="D12" s="124" t="s">
        <v>61</v>
      </c>
      <c r="E12" s="8" t="s">
        <v>28</v>
      </c>
      <c r="F12" s="20"/>
      <c r="G12" s="124"/>
      <c r="H12" s="122"/>
      <c r="I12" s="122"/>
      <c r="J12" s="122"/>
      <c r="K12" s="78"/>
    </row>
    <row r="13" spans="1:11" x14ac:dyDescent="0.25">
      <c r="A13" s="122"/>
      <c r="B13" s="9"/>
      <c r="C13" s="59" t="s">
        <v>29</v>
      </c>
      <c r="D13" s="124" t="s">
        <v>60</v>
      </c>
      <c r="E13" s="122"/>
      <c r="F13" s="127"/>
      <c r="G13" s="122"/>
      <c r="H13" s="90"/>
      <c r="I13" s="90"/>
      <c r="J13" s="8" t="s">
        <v>12</v>
      </c>
      <c r="K13" s="79">
        <f>K9-K11</f>
        <v>7.1</v>
      </c>
    </row>
    <row r="14" spans="1:11" x14ac:dyDescent="0.25">
      <c r="A14" s="122"/>
      <c r="B14" s="9"/>
      <c r="C14" s="59"/>
      <c r="D14" s="124" t="s">
        <v>63</v>
      </c>
      <c r="E14" s="8" t="s">
        <v>14</v>
      </c>
      <c r="F14" s="13" t="s">
        <v>70</v>
      </c>
      <c r="G14" s="124"/>
      <c r="H14" s="122"/>
      <c r="I14" s="122"/>
      <c r="J14" s="122"/>
      <c r="K14" s="78"/>
    </row>
    <row r="15" spans="1:11" x14ac:dyDescent="0.25">
      <c r="A15" s="122"/>
      <c r="B15" s="9"/>
      <c r="C15" s="59"/>
      <c r="D15" s="124" t="s">
        <v>62</v>
      </c>
      <c r="E15" s="8" t="s">
        <v>27</v>
      </c>
      <c r="F15" s="13" t="s">
        <v>70</v>
      </c>
      <c r="G15" s="124"/>
      <c r="H15" s="90"/>
      <c r="I15" s="90"/>
      <c r="J15" s="8" t="s">
        <v>16</v>
      </c>
      <c r="K15" s="80">
        <f>K11/K9</f>
        <v>0</v>
      </c>
    </row>
    <row r="16" spans="1:11" x14ac:dyDescent="0.25">
      <c r="A16" s="122"/>
      <c r="B16" s="126"/>
      <c r="C16" s="6"/>
      <c r="D16" s="126"/>
      <c r="E16" s="126"/>
      <c r="F16" s="6"/>
      <c r="G16" s="122"/>
      <c r="H16" s="126"/>
      <c r="I16" s="126"/>
      <c r="J16" s="126"/>
      <c r="K16" s="81"/>
    </row>
    <row r="17" spans="1:11" ht="15.75" thickBot="1" x14ac:dyDescent="0.3">
      <c r="A17" s="9"/>
      <c r="B17" s="131" t="s">
        <v>64</v>
      </c>
      <c r="C17" s="131" t="s">
        <v>18</v>
      </c>
      <c r="D17" s="131" t="s">
        <v>40</v>
      </c>
      <c r="E17" s="298" t="s">
        <v>20</v>
      </c>
      <c r="F17" s="299"/>
      <c r="G17" s="131" t="s">
        <v>42</v>
      </c>
      <c r="H17" s="131" t="s">
        <v>50</v>
      </c>
      <c r="I17" s="131" t="s">
        <v>49</v>
      </c>
      <c r="J17" s="131" t="s">
        <v>51</v>
      </c>
      <c r="K17" s="131" t="s">
        <v>22</v>
      </c>
    </row>
    <row r="18" spans="1:11" ht="15.75" thickBot="1" x14ac:dyDescent="0.3">
      <c r="A18" s="9"/>
      <c r="B18" s="130"/>
      <c r="C18" s="65"/>
      <c r="D18" s="69" t="s">
        <v>35</v>
      </c>
      <c r="E18" s="296"/>
      <c r="F18" s="297"/>
      <c r="G18" s="67"/>
      <c r="H18" s="75"/>
      <c r="I18" s="47"/>
      <c r="J18" s="85"/>
      <c r="K18" s="82">
        <f t="shared" ref="K18:K23" si="0">H18*C18</f>
        <v>0</v>
      </c>
    </row>
    <row r="19" spans="1:11" x14ac:dyDescent="0.25">
      <c r="A19" s="9"/>
      <c r="B19" s="128"/>
      <c r="C19" s="20"/>
      <c r="D19" s="67" t="s">
        <v>32</v>
      </c>
      <c r="E19" s="293"/>
      <c r="F19" s="293"/>
      <c r="G19" s="13"/>
      <c r="H19" s="71"/>
      <c r="I19" s="45"/>
      <c r="J19" s="86"/>
      <c r="K19" s="79">
        <f t="shared" si="0"/>
        <v>0</v>
      </c>
    </row>
    <row r="20" spans="1:11" x14ac:dyDescent="0.25">
      <c r="A20" s="9"/>
      <c r="B20" s="128"/>
      <c r="C20" s="20"/>
      <c r="D20" s="67" t="s">
        <v>32</v>
      </c>
      <c r="E20" s="293"/>
      <c r="F20" s="293"/>
      <c r="G20" s="13"/>
      <c r="H20" s="71"/>
      <c r="I20" s="47"/>
      <c r="J20" s="85"/>
      <c r="K20" s="79">
        <f t="shared" si="0"/>
        <v>0</v>
      </c>
    </row>
    <row r="21" spans="1:11" x14ac:dyDescent="0.25">
      <c r="A21" s="9"/>
      <c r="B21" s="128"/>
      <c r="C21" s="20"/>
      <c r="D21" s="13" t="s">
        <v>32</v>
      </c>
      <c r="E21" s="293"/>
      <c r="F21" s="293"/>
      <c r="G21" s="13"/>
      <c r="H21" s="71"/>
      <c r="I21" s="45"/>
      <c r="J21" s="86"/>
      <c r="K21" s="79">
        <f t="shared" si="0"/>
        <v>0</v>
      </c>
    </row>
    <row r="22" spans="1:11" x14ac:dyDescent="0.25">
      <c r="A22" s="9"/>
      <c r="B22" s="128"/>
      <c r="C22" s="20"/>
      <c r="D22" s="13" t="s">
        <v>32</v>
      </c>
      <c r="E22" s="293"/>
      <c r="F22" s="293"/>
      <c r="G22" s="13"/>
      <c r="H22" s="71"/>
      <c r="I22" s="45"/>
      <c r="J22" s="86"/>
      <c r="K22" s="79">
        <f t="shared" si="0"/>
        <v>0</v>
      </c>
    </row>
    <row r="23" spans="1:11" x14ac:dyDescent="0.25">
      <c r="A23" s="9"/>
      <c r="B23" s="128"/>
      <c r="C23" s="20"/>
      <c r="D23" s="13" t="s">
        <v>32</v>
      </c>
      <c r="E23" s="293"/>
      <c r="F23" s="293"/>
      <c r="G23" s="13"/>
      <c r="H23" s="71"/>
      <c r="I23" s="45"/>
      <c r="J23" s="86"/>
      <c r="K23" s="79">
        <f t="shared" si="0"/>
        <v>0</v>
      </c>
    </row>
    <row r="24" spans="1:11" x14ac:dyDescent="0.25">
      <c r="A24" s="9"/>
      <c r="B24" s="128"/>
      <c r="C24" s="20"/>
      <c r="D24" s="13" t="s">
        <v>32</v>
      </c>
      <c r="E24" s="293"/>
      <c r="F24" s="293"/>
      <c r="G24" s="13"/>
      <c r="H24" s="71"/>
      <c r="I24" s="45"/>
      <c r="J24" s="86"/>
      <c r="K24" s="79">
        <f>H24/16</f>
        <v>0</v>
      </c>
    </row>
    <row r="25" spans="1:11" ht="15.75" thickBot="1" x14ac:dyDescent="0.3">
      <c r="A25" s="9"/>
      <c r="B25" s="129"/>
      <c r="C25" s="39"/>
      <c r="D25" s="66" t="s">
        <v>32</v>
      </c>
      <c r="E25" s="295"/>
      <c r="F25" s="295"/>
      <c r="G25" s="32"/>
      <c r="H25" s="76"/>
      <c r="I25" s="46"/>
      <c r="J25" s="87"/>
      <c r="K25" s="83">
        <f>H25/16</f>
        <v>0</v>
      </c>
    </row>
    <row r="26" spans="1:11" ht="15.75" thickBot="1" x14ac:dyDescent="0.3">
      <c r="A26" s="9"/>
      <c r="B26" s="128"/>
      <c r="C26" s="65"/>
      <c r="D26" s="68" t="s">
        <v>34</v>
      </c>
      <c r="E26" s="296"/>
      <c r="F26" s="297"/>
      <c r="G26" s="67"/>
      <c r="H26" s="75"/>
      <c r="I26" s="47"/>
      <c r="J26" s="85"/>
      <c r="K26" s="84">
        <f t="shared" ref="K26:K34" si="1">H26*C26</f>
        <v>0</v>
      </c>
    </row>
    <row r="27" spans="1:11" x14ac:dyDescent="0.25">
      <c r="A27" s="9"/>
      <c r="B27" s="128"/>
      <c r="C27" s="20"/>
      <c r="D27" s="67" t="s">
        <v>33</v>
      </c>
      <c r="E27" s="293"/>
      <c r="F27" s="293"/>
      <c r="G27" s="13"/>
      <c r="H27" s="71"/>
      <c r="I27" s="47"/>
      <c r="J27" s="85"/>
      <c r="K27" s="84">
        <f t="shared" si="1"/>
        <v>0</v>
      </c>
    </row>
    <row r="28" spans="1:11" x14ac:dyDescent="0.25">
      <c r="A28" s="9"/>
      <c r="B28" s="128"/>
      <c r="C28" s="20"/>
      <c r="D28" s="13" t="s">
        <v>33</v>
      </c>
      <c r="E28" s="293"/>
      <c r="F28" s="293"/>
      <c r="G28" s="13"/>
      <c r="H28" s="71"/>
      <c r="I28" s="47"/>
      <c r="J28" s="85"/>
      <c r="K28" s="84">
        <f t="shared" si="1"/>
        <v>0</v>
      </c>
    </row>
    <row r="29" spans="1:11" x14ac:dyDescent="0.25">
      <c r="A29" s="9"/>
      <c r="B29" s="128"/>
      <c r="C29" s="20"/>
      <c r="D29" s="13" t="s">
        <v>33</v>
      </c>
      <c r="E29" s="293"/>
      <c r="F29" s="293"/>
      <c r="G29" s="13"/>
      <c r="H29" s="71"/>
      <c r="I29" s="47"/>
      <c r="J29" s="85"/>
      <c r="K29" s="84">
        <f t="shared" si="1"/>
        <v>0</v>
      </c>
    </row>
    <row r="30" spans="1:11" x14ac:dyDescent="0.25">
      <c r="A30" s="9"/>
      <c r="B30" s="128"/>
      <c r="C30" s="20"/>
      <c r="D30" s="13" t="s">
        <v>33</v>
      </c>
      <c r="E30" s="293"/>
      <c r="F30" s="293"/>
      <c r="G30" s="13"/>
      <c r="H30" s="71"/>
      <c r="I30" s="47"/>
      <c r="J30" s="85"/>
      <c r="K30" s="84">
        <f t="shared" si="1"/>
        <v>0</v>
      </c>
    </row>
    <row r="31" spans="1:11" x14ac:dyDescent="0.25">
      <c r="A31" s="9"/>
      <c r="B31" s="128"/>
      <c r="C31" s="20"/>
      <c r="D31" s="13" t="s">
        <v>33</v>
      </c>
      <c r="E31" s="293"/>
      <c r="F31" s="293"/>
      <c r="G31" s="13"/>
      <c r="H31" s="71"/>
      <c r="I31" s="47"/>
      <c r="J31" s="85"/>
      <c r="K31" s="84">
        <f t="shared" si="1"/>
        <v>0</v>
      </c>
    </row>
    <row r="32" spans="1:11" x14ac:dyDescent="0.25">
      <c r="A32" s="9"/>
      <c r="B32" s="128"/>
      <c r="C32" s="20"/>
      <c r="D32" s="13" t="s">
        <v>33</v>
      </c>
      <c r="E32" s="293"/>
      <c r="F32" s="293"/>
      <c r="G32" s="13"/>
      <c r="H32" s="71"/>
      <c r="I32" s="47"/>
      <c r="J32" s="85"/>
      <c r="K32" s="84">
        <f t="shared" si="1"/>
        <v>0</v>
      </c>
    </row>
    <row r="33" spans="1:11" x14ac:dyDescent="0.25">
      <c r="A33" s="9"/>
      <c r="B33" s="128"/>
      <c r="C33" s="20"/>
      <c r="D33" s="13" t="s">
        <v>33</v>
      </c>
      <c r="E33" s="293"/>
      <c r="F33" s="293"/>
      <c r="G33" s="13"/>
      <c r="H33" s="71"/>
      <c r="I33" s="47"/>
      <c r="J33" s="85"/>
      <c r="K33" s="84">
        <f t="shared" si="1"/>
        <v>0</v>
      </c>
    </row>
    <row r="34" spans="1:11" x14ac:dyDescent="0.25">
      <c r="A34" s="122"/>
      <c r="B34" s="92" t="s">
        <v>65</v>
      </c>
      <c r="C34" s="132">
        <v>1</v>
      </c>
      <c r="D34" s="132" t="s">
        <v>35</v>
      </c>
      <c r="E34" s="294"/>
      <c r="F34" s="294"/>
      <c r="G34" s="132"/>
      <c r="H34" s="94">
        <f>K51</f>
        <v>0</v>
      </c>
      <c r="I34" s="95"/>
      <c r="J34" s="96"/>
      <c r="K34" s="84">
        <f t="shared" si="1"/>
        <v>0</v>
      </c>
    </row>
    <row r="35" spans="1:11" x14ac:dyDescent="0.25">
      <c r="A35" s="122"/>
      <c r="B35" s="6"/>
      <c r="C35" s="6"/>
      <c r="D35" s="122"/>
      <c r="E35" s="122"/>
      <c r="F35" s="122"/>
      <c r="G35" s="122"/>
      <c r="H35" s="122"/>
      <c r="I35" s="122"/>
      <c r="J35" s="122"/>
      <c r="K35" s="122"/>
    </row>
    <row r="36" spans="1:11" x14ac:dyDescent="0.25">
      <c r="A36" s="9"/>
      <c r="B36" s="234" t="s">
        <v>23</v>
      </c>
      <c r="C36" s="235"/>
    </row>
    <row r="37" spans="1:11" x14ac:dyDescent="0.25">
      <c r="A37" s="17">
        <v>1</v>
      </c>
      <c r="B37" s="287"/>
      <c r="C37" s="288"/>
      <c r="D37" s="288"/>
      <c r="E37" s="288"/>
      <c r="F37" s="288"/>
      <c r="G37" s="288"/>
      <c r="H37" s="288"/>
      <c r="I37" s="288"/>
      <c r="J37" s="288"/>
      <c r="K37" s="289"/>
    </row>
    <row r="38" spans="1:11" x14ac:dyDescent="0.25">
      <c r="A38" s="17">
        <v>2</v>
      </c>
      <c r="B38" s="287"/>
      <c r="C38" s="288"/>
      <c r="D38" s="288"/>
      <c r="E38" s="288"/>
      <c r="F38" s="288"/>
      <c r="G38" s="288"/>
      <c r="H38" s="288"/>
      <c r="I38" s="288"/>
      <c r="J38" s="288"/>
      <c r="K38" s="289"/>
    </row>
    <row r="39" spans="1:11" x14ac:dyDescent="0.25">
      <c r="A39" s="17">
        <v>3</v>
      </c>
      <c r="B39" s="287"/>
      <c r="C39" s="288"/>
      <c r="D39" s="288"/>
      <c r="E39" s="288"/>
      <c r="F39" s="288"/>
      <c r="G39" s="288"/>
      <c r="H39" s="288"/>
      <c r="I39" s="288"/>
      <c r="J39" s="288"/>
      <c r="K39" s="289"/>
    </row>
    <row r="40" spans="1:11" x14ac:dyDescent="0.25">
      <c r="A40" s="17">
        <v>4</v>
      </c>
      <c r="B40" s="287"/>
      <c r="C40" s="288"/>
      <c r="D40" s="288"/>
      <c r="E40" s="288"/>
      <c r="F40" s="288"/>
      <c r="G40" s="288"/>
      <c r="H40" s="288"/>
      <c r="I40" s="288"/>
      <c r="J40" s="288"/>
      <c r="K40" s="289"/>
    </row>
    <row r="41" spans="1:11" x14ac:dyDescent="0.25">
      <c r="A41" s="17">
        <v>5</v>
      </c>
      <c r="B41" s="287"/>
      <c r="C41" s="288"/>
      <c r="D41" s="288"/>
      <c r="E41" s="288"/>
      <c r="F41" s="288"/>
      <c r="G41" s="288"/>
      <c r="H41" s="288"/>
      <c r="I41" s="288"/>
      <c r="J41" s="288"/>
      <c r="K41" s="289"/>
    </row>
    <row r="42" spans="1:11" x14ac:dyDescent="0.25">
      <c r="A42" s="17">
        <v>6</v>
      </c>
      <c r="B42" s="287"/>
      <c r="C42" s="288"/>
      <c r="D42" s="288"/>
      <c r="E42" s="288"/>
      <c r="F42" s="288"/>
      <c r="G42" s="288"/>
      <c r="H42" s="288"/>
      <c r="I42" s="288"/>
      <c r="J42" s="288"/>
      <c r="K42" s="289"/>
    </row>
    <row r="43" spans="1:11" x14ac:dyDescent="0.25">
      <c r="A43" s="17">
        <v>7</v>
      </c>
      <c r="B43" s="287"/>
      <c r="C43" s="288"/>
      <c r="D43" s="288"/>
      <c r="E43" s="288"/>
      <c r="F43" s="288"/>
      <c r="G43" s="288"/>
      <c r="H43" s="288"/>
      <c r="I43" s="288"/>
      <c r="J43" s="288"/>
      <c r="K43" s="289"/>
    </row>
    <row r="44" spans="1:11" x14ac:dyDescent="0.25">
      <c r="A44" s="17">
        <v>8</v>
      </c>
      <c r="B44" s="287"/>
      <c r="C44" s="288"/>
      <c r="D44" s="288"/>
      <c r="E44" s="288"/>
      <c r="F44" s="288"/>
      <c r="G44" s="288"/>
      <c r="H44" s="288"/>
      <c r="I44" s="288"/>
      <c r="J44" s="288"/>
      <c r="K44" s="289"/>
    </row>
    <row r="45" spans="1:11" x14ac:dyDescent="0.25">
      <c r="A45" s="122"/>
    </row>
    <row r="46" spans="1:11" x14ac:dyDescent="0.25">
      <c r="A46" s="9"/>
      <c r="B46" s="241" t="s">
        <v>24</v>
      </c>
      <c r="C46" s="242"/>
      <c r="D46" s="242"/>
      <c r="E46" s="243"/>
      <c r="F46" s="124"/>
      <c r="G46" s="122"/>
      <c r="H46" s="292" t="s">
        <v>142</v>
      </c>
      <c r="I46" s="292"/>
      <c r="J46" s="292"/>
      <c r="K46" s="292"/>
    </row>
    <row r="47" spans="1:11" x14ac:dyDescent="0.25">
      <c r="A47" s="17">
        <v>1</v>
      </c>
      <c r="B47" s="220"/>
      <c r="C47" s="220"/>
      <c r="D47" s="220"/>
      <c r="E47" s="22"/>
      <c r="F47" s="124"/>
      <c r="G47" s="122"/>
      <c r="H47" s="290"/>
      <c r="I47" s="291"/>
      <c r="J47" s="128"/>
      <c r="K47" s="13"/>
    </row>
    <row r="48" spans="1:11" x14ac:dyDescent="0.25">
      <c r="A48" s="17">
        <v>2</v>
      </c>
      <c r="B48" s="220"/>
      <c r="C48" s="220"/>
      <c r="D48" s="220"/>
      <c r="E48" s="23"/>
      <c r="F48" s="124"/>
      <c r="G48" s="122"/>
      <c r="H48" s="290"/>
      <c r="I48" s="291"/>
      <c r="J48" s="128"/>
      <c r="K48" s="13"/>
    </row>
    <row r="49" spans="1:11" x14ac:dyDescent="0.25">
      <c r="A49" s="17">
        <v>3</v>
      </c>
      <c r="B49" s="220"/>
      <c r="C49" s="220"/>
      <c r="D49" s="220"/>
      <c r="E49" s="23"/>
      <c r="F49" s="124"/>
      <c r="G49" s="122"/>
      <c r="H49" s="290"/>
      <c r="I49" s="291"/>
      <c r="J49" s="128"/>
      <c r="K49" s="13"/>
    </row>
    <row r="50" spans="1:11" x14ac:dyDescent="0.25">
      <c r="A50" s="17">
        <v>4</v>
      </c>
      <c r="B50" s="220"/>
      <c r="C50" s="220"/>
      <c r="D50" s="220"/>
      <c r="E50" s="24"/>
      <c r="F50" s="124"/>
      <c r="G50" s="122"/>
      <c r="H50" s="285"/>
      <c r="I50" s="286"/>
      <c r="J50" s="128"/>
      <c r="K50" s="128"/>
    </row>
    <row r="51" spans="1:11" x14ac:dyDescent="0.25">
      <c r="A51" s="9"/>
      <c r="B51" s="244" t="s">
        <v>25</v>
      </c>
      <c r="C51" s="245"/>
      <c r="D51" s="245"/>
      <c r="E51" s="246"/>
      <c r="F51" s="124"/>
      <c r="G51" s="122"/>
      <c r="H51" s="285"/>
      <c r="I51" s="286"/>
      <c r="J51" s="128"/>
      <c r="K51" s="128">
        <f>K47+K48+K49</f>
        <v>0</v>
      </c>
    </row>
    <row r="52" spans="1:11" x14ac:dyDescent="0.25">
      <c r="A52" s="122"/>
      <c r="B52" s="125"/>
      <c r="C52" s="125"/>
      <c r="D52" s="125"/>
      <c r="E52" s="125"/>
      <c r="F52" s="122"/>
      <c r="G52" s="122"/>
      <c r="H52" s="122"/>
      <c r="I52" s="122"/>
      <c r="J52" s="122"/>
      <c r="K52" s="122"/>
    </row>
    <row r="53" spans="1:11" x14ac:dyDescent="0.25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 x14ac:dyDescent="0.25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1" x14ac:dyDescent="0.25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 x14ac:dyDescent="0.25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 x14ac:dyDescent="0.25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</row>
    <row r="58" spans="1:11" x14ac:dyDescent="0.25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</row>
    <row r="59" spans="1:11" x14ac:dyDescent="0.25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</row>
    <row r="60" spans="1:11" x14ac:dyDescent="0.25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</row>
    <row r="61" spans="1:11" x14ac:dyDescent="0.25">
      <c r="A61" s="218" t="s">
        <v>0</v>
      </c>
      <c r="B61" s="218"/>
      <c r="C61" s="122"/>
      <c r="D61" s="122"/>
      <c r="E61" s="122"/>
      <c r="F61" s="218"/>
      <c r="G61" s="218"/>
      <c r="H61" s="218"/>
      <c r="I61" s="218"/>
      <c r="J61" s="218"/>
      <c r="K61" s="218"/>
    </row>
  </sheetData>
  <mergeCells count="48">
    <mergeCell ref="E22:F22"/>
    <mergeCell ref="C1:E1"/>
    <mergeCell ref="A2:B2"/>
    <mergeCell ref="C3:E3"/>
    <mergeCell ref="C5:E5"/>
    <mergeCell ref="C7:E7"/>
    <mergeCell ref="A8:B8"/>
    <mergeCell ref="D8:E8"/>
    <mergeCell ref="E17:F17"/>
    <mergeCell ref="E18:F18"/>
    <mergeCell ref="E19:F19"/>
    <mergeCell ref="E20:F20"/>
    <mergeCell ref="E21:F21"/>
    <mergeCell ref="E34:F34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B47:D47"/>
    <mergeCell ref="H47:I47"/>
    <mergeCell ref="B36:C36"/>
    <mergeCell ref="B37:K37"/>
    <mergeCell ref="B38:K38"/>
    <mergeCell ref="B39:K39"/>
    <mergeCell ref="B40:K40"/>
    <mergeCell ref="B41:K41"/>
    <mergeCell ref="B42:K42"/>
    <mergeCell ref="B43:K43"/>
    <mergeCell ref="B44:K44"/>
    <mergeCell ref="B46:E46"/>
    <mergeCell ref="H46:K46"/>
    <mergeCell ref="B51:E51"/>
    <mergeCell ref="H51:I51"/>
    <mergeCell ref="A61:B61"/>
    <mergeCell ref="F61:K61"/>
    <mergeCell ref="B48:D48"/>
    <mergeCell ref="H48:I48"/>
    <mergeCell ref="B49:D49"/>
    <mergeCell ref="H49:I49"/>
    <mergeCell ref="B50:D50"/>
    <mergeCell ref="H50:I5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Cost Card Template</vt:lpstr>
      <vt:lpstr>EXAMPLE</vt:lpstr>
      <vt:lpstr>Recipe Template </vt:lpstr>
      <vt:lpstr>Cheese Pizza</vt:lpstr>
      <vt:lpstr>Cost Card Template with Yield</vt:lpstr>
      <vt:lpstr>Pizza Buffet</vt:lpstr>
      <vt:lpstr>Classic Grilled Sand</vt:lpstr>
      <vt:lpstr> Wings</vt:lpstr>
      <vt:lpstr>Wraps</vt:lpstr>
      <vt:lpstr>Entree Salads</vt:lpstr>
      <vt:lpstr>Apps &amp; Snacks</vt:lpstr>
      <vt:lpstr>Sides</vt:lpstr>
      <vt:lpstr>Beverages</vt:lpstr>
      <vt:lpstr>Sheet1</vt:lpstr>
      <vt:lpstr>'Cheese Pizza'!Print_Area</vt:lpstr>
      <vt:lpstr>EXAMPLE!Print_Area</vt:lpstr>
      <vt:lpstr>'Recipe Template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MCFADDEN</dc:creator>
  <cp:lastModifiedBy>brennan.hurley</cp:lastModifiedBy>
  <cp:lastPrinted>2015-08-26T14:02:49Z</cp:lastPrinted>
  <dcterms:created xsi:type="dcterms:W3CDTF">2014-10-09T00:19:40Z</dcterms:created>
  <dcterms:modified xsi:type="dcterms:W3CDTF">2019-12-23T14:53:43Z</dcterms:modified>
</cp:coreProperties>
</file>